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https://ebsacom-my.sharepoint.com/personal/ydiaz_ebsa_com_co/Documents/01 Coordinación Gestión Calidad/Comité de Calidad/2025/Marzo 25 Extraordinario/Docuemntos Aprobados/Interventoria/"/>
    </mc:Choice>
  </mc:AlternateContent>
  <xr:revisionPtr revIDLastSave="1" documentId="13_ncr:1_{C7184723-74CB-4F1C-8141-601546077630}" xr6:coauthVersionLast="47" xr6:coauthVersionMax="47" xr10:uidLastSave="{F75DB303-6F43-42E8-AF31-635A7C404E5F}"/>
  <bookViews>
    <workbookView xWindow="-108" yWindow="-108" windowWidth="23256" windowHeight="12456" xr2:uid="{00000000-000D-0000-FFFF-FFFF00000000}"/>
  </bookViews>
  <sheets>
    <sheet name="SUMINISTRO" sheetId="5" r:id="rId1"/>
    <sheet name="Hoja1" sheetId="6" state="hidden" r:id="rId2"/>
  </sheets>
  <definedNames>
    <definedName name="_xlnm.Print_Area" localSheetId="0">SUMINISTRO!$B$4:$K$41</definedName>
    <definedName name="_xlnm.Print_Titles" localSheetId="0">SUMINISTRO!$4:$14</definedName>
  </definedNames>
  <calcPr calcId="191028"/>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5" i="5" l="1"/>
  <c r="I25" i="5"/>
  <c r="I29" i="5"/>
  <c r="H30" i="5"/>
  <c r="K19" i="5"/>
  <c r="I19" i="5"/>
  <c r="K26" i="5" l="1"/>
  <c r="K27" i="5"/>
  <c r="K28" i="5"/>
  <c r="K29" i="5"/>
  <c r="K24" i="5"/>
  <c r="K16" i="5"/>
  <c r="K17" i="5"/>
  <c r="K18" i="5"/>
  <c r="K20" i="5"/>
  <c r="K21" i="5"/>
  <c r="K22" i="5"/>
  <c r="K15" i="5"/>
  <c r="I26" i="5"/>
  <c r="I48" i="5"/>
  <c r="I27" i="5" s="1"/>
  <c r="H23" i="5"/>
  <c r="H31" i="5" s="1"/>
  <c r="L30" i="5" s="1"/>
  <c r="I24" i="5"/>
  <c r="I50" i="5"/>
  <c r="I49" i="5"/>
  <c r="I21" i="5"/>
  <c r="I28" i="5"/>
  <c r="I17" i="5"/>
  <c r="I23" i="5" l="1"/>
  <c r="I30" i="5"/>
  <c r="I20" i="5"/>
  <c r="I22" i="5"/>
  <c r="I18" i="5"/>
  <c r="I16" i="5"/>
  <c r="I15" i="5"/>
  <c r="G31" i="5" l="1"/>
  <c r="M31" i="5" s="1"/>
  <c r="L31" i="5" s="1"/>
  <c r="I31" i="5" l="1"/>
  <c r="G32" i="5" l="1"/>
  <c r="G33" i="5"/>
  <c r="G3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tc={AC7D604A-3FB6-47F6-AA9C-324B34EAF976}</author>
  </authors>
  <commentList>
    <comment ref="L26" authorId="0" shapeId="0" xr:uid="{AC7D604A-3FB6-47F6-AA9C-324B34EAF976}">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Se cambio el ítem El personal destinado para la entrega, cargue y descargue cuenta con afilación vigente a seguridad social.
0 No está vigente.
5 Está vigente.
</t>
      </text>
    </comment>
  </commentList>
</comments>
</file>

<file path=xl/sharedStrings.xml><?xml version="1.0" encoding="utf-8"?>
<sst xmlns="http://schemas.openxmlformats.org/spreadsheetml/2006/main" count="59" uniqueCount="59">
  <si>
    <t>DATOS DEL PROVEEDOR DE SUMINISTROS</t>
  </si>
  <si>
    <t>Proveedor:</t>
  </si>
  <si>
    <t>N.I.T.</t>
  </si>
  <si>
    <t>C.C.</t>
  </si>
  <si>
    <t>Dirección:</t>
  </si>
  <si>
    <t>Ciudad</t>
  </si>
  <si>
    <t>Teléfono(s):</t>
  </si>
  <si>
    <t>Clase de riesgo:</t>
  </si>
  <si>
    <t>INFORMACIÓN DE LA EVALUACIÓN</t>
  </si>
  <si>
    <t>Fecha evaluación:</t>
  </si>
  <si>
    <t>Nombre Interventor:</t>
  </si>
  <si>
    <t>CRITERIOS DE EVALUACIÓN</t>
  </si>
  <si>
    <t>Asignar puntaje de acuerdo al desarrollo del proveedor o contratista en el aspecto evaluado, teniendo en cuenta los siguientes criterios: 
Cada ítem posee la descripción del rango de valores en los que se puede evaluar siendo 5 el más alto y 0 el más bajo</t>
  </si>
  <si>
    <t>RESULTADOS DE LA EVALUACIÓN</t>
  </si>
  <si>
    <t>ASPECTO EVALUADO</t>
  </si>
  <si>
    <t>PUNTAJE</t>
  </si>
  <si>
    <t>%</t>
  </si>
  <si>
    <t>PONDERACIÓN</t>
  </si>
  <si>
    <t>JUSTIFICACIÓN DE VALORES DE INSATISFACCIÓN</t>
  </si>
  <si>
    <t>Contractual</t>
  </si>
  <si>
    <t>Se cumplen con el plazo previsto dentro del contrato y fechas de entregas acordadas, garantizando vigencia de las garantías y demás condiciones contractuales.
0 no se cumplió.
3 Se cumplió al tiempo contractual.
5 Se mejoró el tiempo contractual (eficacia).</t>
  </si>
  <si>
    <t>Producto</t>
  </si>
  <si>
    <t>Se presentaron defectos en el producto recibido.
0 Se presentaron
5 No se presentaron</t>
  </si>
  <si>
    <t>Liquidación</t>
  </si>
  <si>
    <t>Subtotal Calidad</t>
  </si>
  <si>
    <t>Requisitos específicos en Seguridad, Salud y medio ambiente</t>
  </si>
  <si>
    <t>El proveedor realizó el análisis de los riesgos para evaluar las condiciones de seguridad y medio ambiente del descargue, manipulación y almacenamiento del producto.
0 No cumplió
5 Se cumplió
NA No Aplica</t>
  </si>
  <si>
    <t>NA</t>
  </si>
  <si>
    <t>El proveedor cumple con los requerimientos sobre embalaje, manipulación, cargue y despacho del producto a entregar; minimizando los riesgos de seguridad y/o medio ambiente en el momento del descargue.
0 No cumple
3 parcialmente cumple
5 Si cumple</t>
  </si>
  <si>
    <t>El proveedor reportó e investigó los incidentes de alto riesgo ocurridos dentro de las instalaciones de EBSA en el proceso de entrega del producto (incluye de seguridad y medio ambiente)
0 No reportó, ni investigó
5 Reportó e investigó
NA No Aplica</t>
  </si>
  <si>
    <t>Subtotal Seguridad y salud en el trabajo y medio ambiente</t>
  </si>
  <si>
    <t>Calificación y Clasificación</t>
  </si>
  <si>
    <t xml:space="preserve"> Puntaje parcial obtenido/ Número de ítems evaluados</t>
  </si>
  <si>
    <t>GESTIÓN EN CALIDAD, SEGURIDAD, SALUD Y AMBIENTE</t>
  </si>
  <si>
    <t>Mayor o igual a 90%</t>
  </si>
  <si>
    <t xml:space="preserve">Puede ser tenido en cuenta para contratos futuros en EBSA: </t>
  </si>
  <si>
    <t>Entre 70% a 89%</t>
  </si>
  <si>
    <t>Menor a 70%</t>
  </si>
  <si>
    <t xml:space="preserve">No debe ser tenido en cuenta para contratos futuros: </t>
  </si>
  <si>
    <t>OBSERVACIONES GENERALES</t>
  </si>
  <si>
    <t xml:space="preserve">Cualquier aclaración o comentario sobre su evaluación podrá comunicarse con: </t>
  </si>
  <si>
    <t>Nombre:</t>
  </si>
  <si>
    <t>C.C.:</t>
  </si>
  <si>
    <t>El proveedor hizo entrega de la información del producto como son fichas técnicas, certificados de conformidad RETIE, planos, protocolos,  fichas de seguridad y garantías.
0 No se entregó,
3 Entregado parcialmente.
5 Entregado totalmente.</t>
  </si>
  <si>
    <t>El proveedor cumplió con el suministro de la información requerida por la interventoría con respecto a: modo de manipulación del producto, tipo de vehículo en que es transportado, equipo para el descargue y el tipo de almacenamiento, de manera eficiente permitiendo minimizar los riesgos de seguridad.
0 No se informó y por lo tanto no fue eficiente
3 Informaron parcialmente
5 Si fue eficiente</t>
  </si>
  <si>
    <t xml:space="preserve">En el momento de entrega del material la interventoría realizó observaciones de incumplimiento a la política de seguridad y salud en el trabajo y medio ambiente.
0 Se realizó
5 No se realizó
</t>
  </si>
  <si>
    <t>Objeto del contrato</t>
  </si>
  <si>
    <t>El proveedor atendió las solicitudes de la interventoría en cuanto a visitas en fabrica, realización de pruebas, muestras de producto y otros.
0 No las atendió
3 Las atendió parcialmente
5 Las atendió en su totalidad</t>
  </si>
  <si>
    <t>ESTADO</t>
  </si>
  <si>
    <t>N° Trabajadores</t>
  </si>
  <si>
    <t>Calidad y Activos</t>
  </si>
  <si>
    <t>El proveedor cumplió con el suministro de las planillas de seguridad social del personal involucrado en el descargue de los materiales en cualquiera de las instalaciones de la EBSA.
0 No presentó o estaba errada
5 Si presentó información y correcta</t>
  </si>
  <si>
    <t>Contrato No:</t>
  </si>
  <si>
    <t>Firma Interventor</t>
  </si>
  <si>
    <t>Firma del contrato y entrega de pólizas (iniciales y de ampliaciones) dentro de los primeros cinco días luego de notificado el contrato o sus ampliaciones (un punto menos por cada día de demora; calificación de 0 a 5).</t>
  </si>
  <si>
    <t>Serán tenidos en cuenta para nuevos procesos de contratación bajo el criterio de líder del proceso que requiere sus servicios, teniendo en cuenta el informe de reevaluación presentado por la Coordinación de Interventoría.</t>
  </si>
  <si>
    <t>El proveedor atendió de forma veraz y oportuna los requerimientos de la interventoría con relación a reclamación, solicitud de información o una no conformidad del producto.
0 no se realizó.
3 Se realizó parcialmente
5 se realizó.</t>
  </si>
  <si>
    <t>Se realiza devolución del producto por incumplimiento de las especificaciones técnicas.
0 Se realiza devolución total de los productos
3 Se realiza devolución parcial de los productos
5 No se realiza devolución de los productos.</t>
  </si>
  <si>
    <t>Liquidación del contrato. Evalué según como sea la liquidación:   
- Normal cuando no hubo incumplimiento. 
- Liquidación de oficio cuando no se presenta el contratista.    
- Liquidación con multa cuando incumple cualquier obligación contractual y da lugar a la ampliación de apremios.
0 liquidación por oficio o con multas
3 Liquidación con multas
5 Liquidación normal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</si>
</sst>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2]\ * #,##0.00_ ;_ [$€-2]\ * \-#,##0.00_ ;_ [$€-2]\ * &quot;-&quot;??_ "/>
    <numFmt numFmtId="165" formatCode="0.0"/>
  </numFmts>
  <fonts count="20" x14ac:knownFonts="1">
    <font>
      <sz val="10"/>
      <name val="Arial"/>
    </font>
    <font>
      <sz val="10"/>
      <name val="Arial"/>
      <family val="2"/>
    </font>
    <font>
      <b/>
      <sz val="10"/>
      <color indexed="8"/>
      <name val="Arial"/>
      <family val="2"/>
    </font>
    <font>
      <b/>
      <sz val="10"/>
      <name val="Arial"/>
      <family val="2"/>
    </font>
    <font>
      <sz val="8"/>
      <name val="Arial"/>
      <family val="2"/>
    </font>
    <font>
      <sz val="10"/>
      <color indexed="8"/>
      <name val="Arial"/>
      <family val="2"/>
    </font>
    <font>
      <sz val="9"/>
      <name val="Arial"/>
      <family val="2"/>
    </font>
    <font>
      <b/>
      <sz val="9"/>
      <color indexed="8"/>
      <name val="Arial"/>
      <family val="2"/>
    </font>
    <font>
      <sz val="9"/>
      <color indexed="8"/>
      <name val="Arial"/>
      <family val="2"/>
    </font>
    <font>
      <sz val="8.5"/>
      <color indexed="8"/>
      <name val="Arial"/>
      <family val="2"/>
    </font>
    <font>
      <sz val="8.5"/>
      <name val="Arial"/>
      <family val="2"/>
    </font>
    <font>
      <sz val="8"/>
      <color indexed="8"/>
      <name val="Arial"/>
      <family val="2"/>
    </font>
    <font>
      <sz val="10"/>
      <name val="Arial"/>
      <family val="2"/>
    </font>
    <font>
      <b/>
      <sz val="13"/>
      <color indexed="8"/>
      <name val="Arial"/>
      <family val="2"/>
    </font>
    <font>
      <b/>
      <sz val="13"/>
      <name val="Arial"/>
      <family val="2"/>
    </font>
    <font>
      <b/>
      <sz val="8"/>
      <color indexed="8"/>
      <name val="Arial"/>
      <family val="2"/>
    </font>
    <font>
      <sz val="11"/>
      <color rgb="FF000000"/>
      <name val="Calibri"/>
      <family val="2"/>
    </font>
    <font>
      <b/>
      <sz val="12"/>
      <name val="Arial"/>
      <family val="2"/>
    </font>
    <font>
      <sz val="9"/>
      <color rgb="FF000000"/>
      <name val="Arial"/>
      <family val="2"/>
    </font>
    <font>
      <b/>
      <sz val="8"/>
      <name val="Arial"/>
      <family val="2"/>
    </font>
  </fonts>
  <fills count="5">
    <fill>
      <patternFill patternType="none"/>
    </fill>
    <fill>
      <patternFill patternType="gray125"/>
    </fill>
    <fill>
      <patternFill patternType="solid">
        <fgColor theme="0"/>
        <bgColor indexed="64"/>
      </patternFill>
    </fill>
    <fill>
      <patternFill patternType="solid">
        <fgColor rgb="FFEAEAEA"/>
        <bgColor indexed="64"/>
      </patternFill>
    </fill>
    <fill>
      <patternFill patternType="solid">
        <fgColor rgb="FFFFFFFF"/>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s>
  <cellStyleXfs count="3">
    <xf numFmtId="0" fontId="0" fillId="0" borderId="0"/>
    <xf numFmtId="164" fontId="1" fillId="0" borderId="0" applyFont="0" applyFill="0" applyBorder="0" applyAlignment="0" applyProtection="0"/>
    <xf numFmtId="9" fontId="12" fillId="0" borderId="0" applyFont="0" applyFill="0" applyBorder="0" applyAlignment="0" applyProtection="0"/>
  </cellStyleXfs>
  <cellXfs count="95">
    <xf numFmtId="0" fontId="0" fillId="0" borderId="0" xfId="0"/>
    <xf numFmtId="0" fontId="16" fillId="0" borderId="0" xfId="0" applyFont="1"/>
    <xf numFmtId="9" fontId="16" fillId="0" borderId="0" xfId="0" applyNumberFormat="1" applyFont="1"/>
    <xf numFmtId="0" fontId="8" fillId="0" borderId="1" xfId="0" applyFont="1" applyBorder="1" applyAlignment="1" applyProtection="1">
      <alignment horizontal="left" vertical="center"/>
      <protection locked="0"/>
    </xf>
    <xf numFmtId="0" fontId="7" fillId="0" borderId="1" xfId="0" applyFont="1" applyBorder="1" applyAlignment="1" applyProtection="1">
      <alignment horizontal="left" vertical="center"/>
      <protection locked="0"/>
    </xf>
    <xf numFmtId="0" fontId="8" fillId="0" borderId="1" xfId="0" applyFont="1" applyBorder="1" applyProtection="1">
      <protection locked="0"/>
    </xf>
    <xf numFmtId="0" fontId="6" fillId="0" borderId="1" xfId="0" applyFont="1" applyBorder="1" applyAlignment="1" applyProtection="1">
      <alignment horizontal="left" vertical="center"/>
      <protection locked="0"/>
    </xf>
    <xf numFmtId="0" fontId="7" fillId="0" borderId="1" xfId="0" applyFont="1" applyBorder="1" applyAlignment="1" applyProtection="1">
      <alignment vertical="center"/>
      <protection locked="0"/>
    </xf>
    <xf numFmtId="0" fontId="1" fillId="0" borderId="0" xfId="0" applyFont="1"/>
    <xf numFmtId="0" fontId="5" fillId="0" borderId="0" xfId="0" applyFont="1"/>
    <xf numFmtId="0" fontId="7" fillId="0" borderId="1" xfId="0" applyFont="1" applyBorder="1" applyAlignment="1">
      <alignment vertical="center"/>
    </xf>
    <xf numFmtId="0" fontId="7" fillId="0" borderId="1" xfId="0" applyFont="1" applyBorder="1" applyAlignment="1">
      <alignment horizontal="center" vertical="center"/>
    </xf>
    <xf numFmtId="0" fontId="6" fillId="0" borderId="0" xfId="0" applyFont="1" applyAlignment="1">
      <alignment vertical="center" wrapText="1"/>
    </xf>
    <xf numFmtId="0" fontId="5"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3" fillId="0" borderId="1" xfId="0" applyFont="1" applyBorder="1" applyAlignment="1">
      <alignment horizontal="center" vertical="center" wrapText="1"/>
    </xf>
    <xf numFmtId="9" fontId="5" fillId="0" borderId="1" xfId="2" applyFont="1" applyBorder="1" applyAlignment="1" applyProtection="1">
      <alignment horizontal="center" vertical="center" wrapText="1"/>
    </xf>
    <xf numFmtId="0" fontId="1" fillId="0" borderId="1" xfId="0" applyFont="1" applyBorder="1"/>
    <xf numFmtId="9" fontId="5" fillId="0" borderId="1" xfId="2" applyFont="1" applyFill="1" applyBorder="1" applyAlignment="1" applyProtection="1">
      <alignment horizontal="center" vertical="center" wrapText="1"/>
    </xf>
    <xf numFmtId="0" fontId="18" fillId="0" borderId="7" xfId="0" applyFont="1" applyBorder="1" applyAlignment="1">
      <alignment vertical="top" wrapText="1"/>
    </xf>
    <xf numFmtId="9" fontId="1" fillId="0" borderId="0" xfId="0" applyNumberFormat="1" applyFont="1"/>
    <xf numFmtId="9" fontId="1" fillId="0" borderId="0" xfId="2" applyFont="1" applyProtection="1"/>
    <xf numFmtId="165" fontId="1" fillId="0" borderId="0" xfId="0" applyNumberFormat="1" applyFont="1"/>
    <xf numFmtId="0" fontId="1" fillId="0" borderId="0" xfId="0" applyFont="1" applyAlignment="1">
      <alignment vertical="center"/>
    </xf>
    <xf numFmtId="1" fontId="1" fillId="0" borderId="0" xfId="2" applyNumberFormat="1" applyFont="1" applyProtection="1"/>
    <xf numFmtId="0" fontId="7" fillId="0" borderId="1" xfId="0" applyFont="1" applyBorder="1" applyAlignment="1">
      <alignment horizontal="center" vertical="center" wrapText="1"/>
    </xf>
    <xf numFmtId="0" fontId="5" fillId="0" borderId="1" xfId="0" applyFont="1" applyBorder="1" applyAlignment="1" applyProtection="1">
      <alignment horizontal="center" vertical="center" wrapText="1"/>
      <protection locked="0"/>
    </xf>
    <xf numFmtId="14" fontId="7" fillId="0" borderId="1" xfId="0" applyNumberFormat="1" applyFont="1" applyBorder="1" applyAlignment="1" applyProtection="1">
      <alignment vertical="center"/>
      <protection locked="0"/>
    </xf>
    <xf numFmtId="0" fontId="7" fillId="0" borderId="1" xfId="0" applyFont="1" applyBorder="1" applyAlignment="1">
      <alignment horizontal="left" vertical="center"/>
    </xf>
    <xf numFmtId="0" fontId="13" fillId="0" borderId="11" xfId="0" applyFont="1" applyBorder="1" applyAlignment="1">
      <alignment horizontal="center" vertical="center" textRotation="90" wrapText="1"/>
    </xf>
    <xf numFmtId="0" fontId="2" fillId="0" borderId="1" xfId="0" applyFont="1" applyBorder="1" applyAlignment="1">
      <alignment horizontal="center" vertical="center" wrapText="1"/>
    </xf>
    <xf numFmtId="9" fontId="1" fillId="0" borderId="7" xfId="0" applyNumberFormat="1" applyFont="1" applyBorder="1" applyAlignment="1">
      <alignment horizontal="center"/>
    </xf>
    <xf numFmtId="2" fontId="3" fillId="0" borderId="7" xfId="0" applyNumberFormat="1" applyFont="1" applyBorder="1" applyAlignment="1">
      <alignment horizontal="center"/>
    </xf>
    <xf numFmtId="0" fontId="1" fillId="0" borderId="8" xfId="0" applyFont="1" applyBorder="1"/>
    <xf numFmtId="0" fontId="5" fillId="0" borderId="12" xfId="0" applyFont="1" applyBorder="1" applyAlignment="1" applyProtection="1">
      <alignment horizontal="center" vertical="center" wrapText="1"/>
      <protection locked="0"/>
    </xf>
    <xf numFmtId="9" fontId="5" fillId="0" borderId="12" xfId="2" applyFont="1" applyFill="1" applyBorder="1" applyAlignment="1" applyProtection="1">
      <alignment horizontal="center" vertical="center" wrapText="1"/>
    </xf>
    <xf numFmtId="0" fontId="5" fillId="0" borderId="12" xfId="0" applyFont="1" applyBorder="1" applyAlignment="1">
      <alignment horizontal="center" vertical="center" wrapText="1"/>
    </xf>
    <xf numFmtId="0" fontId="1" fillId="0" borderId="12" xfId="0" applyFont="1" applyBorder="1"/>
    <xf numFmtId="9" fontId="1" fillId="0" borderId="1" xfId="0" applyNumberFormat="1" applyFont="1" applyBorder="1"/>
    <xf numFmtId="2" fontId="1" fillId="0" borderId="1" xfId="0" applyNumberFormat="1" applyFont="1" applyBorder="1" applyAlignment="1">
      <alignment horizontal="center"/>
    </xf>
    <xf numFmtId="9" fontId="6" fillId="0" borderId="1" xfId="0" applyNumberFormat="1" applyFont="1" applyBorder="1" applyAlignment="1">
      <alignment horizontal="center" vertical="center" wrapText="1"/>
    </xf>
    <xf numFmtId="9" fontId="9" fillId="2" borderId="1" xfId="2" applyFont="1" applyFill="1" applyBorder="1" applyAlignment="1" applyProtection="1">
      <alignment horizontal="center" vertical="center" wrapText="1"/>
    </xf>
    <xf numFmtId="0" fontId="5" fillId="0" borderId="11" xfId="0" applyFont="1" applyBorder="1" applyAlignment="1" applyProtection="1">
      <alignment horizontal="center" vertical="center" wrapText="1"/>
      <protection locked="0"/>
    </xf>
    <xf numFmtId="9" fontId="5" fillId="0" borderId="11" xfId="2" applyFont="1" applyFill="1" applyBorder="1" applyAlignment="1" applyProtection="1">
      <alignment horizontal="center" vertical="center" wrapText="1"/>
    </xf>
    <xf numFmtId="0" fontId="5" fillId="0" borderId="11" xfId="0" applyFont="1" applyBorder="1" applyAlignment="1">
      <alignment horizontal="center" vertical="center" wrapText="1"/>
    </xf>
    <xf numFmtId="0" fontId="1" fillId="0" borderId="11" xfId="0" applyFont="1" applyBorder="1"/>
    <xf numFmtId="0" fontId="8" fillId="0" borderId="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7" xfId="0" applyFont="1" applyBorder="1" applyAlignment="1">
      <alignment horizontal="left" vertical="top" wrapText="1"/>
    </xf>
    <xf numFmtId="0" fontId="8" fillId="0" borderId="12" xfId="0" applyFont="1" applyBorder="1" applyAlignment="1" applyProtection="1">
      <alignment horizontal="left" vertical="top" wrapText="1"/>
      <protection locked="0"/>
    </xf>
    <xf numFmtId="0" fontId="11" fillId="0" borderId="1" xfId="0" applyFont="1" applyBorder="1" applyAlignment="1">
      <alignment vertical="center" wrapText="1"/>
    </xf>
    <xf numFmtId="0" fontId="11" fillId="2" borderId="1" xfId="0" applyFont="1" applyFill="1" applyBorder="1" applyAlignment="1">
      <alignment vertical="center" wrapText="1"/>
    </xf>
    <xf numFmtId="0" fontId="19" fillId="0" borderId="1" xfId="0" applyFont="1" applyBorder="1" applyAlignment="1">
      <alignment vertical="center"/>
    </xf>
    <xf numFmtId="0" fontId="2" fillId="0" borderId="1" xfId="0" applyFont="1" applyBorder="1" applyAlignment="1">
      <alignment horizontal="center" vertical="center" wrapText="1"/>
    </xf>
    <xf numFmtId="0" fontId="11" fillId="4" borderId="1" xfId="0" applyFont="1" applyFill="1" applyBorder="1" applyAlignment="1" applyProtection="1">
      <alignment horizontal="center" vertical="center" wrapText="1"/>
      <protection locked="0"/>
    </xf>
    <xf numFmtId="0" fontId="7" fillId="0" borderId="1" xfId="0" applyFont="1" applyBorder="1" applyAlignment="1">
      <alignment horizontal="left" vertical="center"/>
    </xf>
    <xf numFmtId="0" fontId="8"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6" fillId="0" borderId="1" xfId="0" applyFont="1" applyBorder="1" applyAlignment="1">
      <alignment horizontal="left" vertical="top" wrapText="1"/>
    </xf>
    <xf numFmtId="0" fontId="7" fillId="3"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6" fillId="0" borderId="1" xfId="0" applyFont="1" applyBorder="1" applyAlignment="1">
      <alignment horizontal="left" vertical="center" wrapText="1"/>
    </xf>
    <xf numFmtId="0" fontId="2" fillId="0" borderId="1" xfId="0" applyFont="1" applyBorder="1" applyAlignment="1">
      <alignment horizontal="center" vertical="center"/>
    </xf>
    <xf numFmtId="0" fontId="6" fillId="0" borderId="1" xfId="0" applyFont="1" applyBorder="1" applyAlignment="1" applyProtection="1">
      <alignment horizontal="center" vertical="center"/>
      <protection locked="0"/>
    </xf>
    <xf numFmtId="0" fontId="6" fillId="0" borderId="1" xfId="0" applyFont="1" applyBorder="1" applyAlignment="1" applyProtection="1">
      <alignment horizontal="center" vertical="center" wrapText="1"/>
      <protection locked="0"/>
    </xf>
    <xf numFmtId="0" fontId="7" fillId="0" borderId="1" xfId="0" applyFont="1" applyBorder="1" applyAlignment="1">
      <alignment horizontal="right" vertical="center"/>
    </xf>
    <xf numFmtId="0" fontId="1" fillId="0" borderId="2" xfId="0" applyFont="1" applyBorder="1" applyAlignment="1">
      <alignment horizontal="left"/>
    </xf>
    <xf numFmtId="0" fontId="1" fillId="0" borderId="7" xfId="0" applyFont="1" applyBorder="1" applyAlignment="1">
      <alignment horizontal="left"/>
    </xf>
    <xf numFmtId="0" fontId="1" fillId="0" borderId="8" xfId="0" applyFont="1" applyBorder="1" applyAlignment="1">
      <alignment horizontal="left"/>
    </xf>
    <xf numFmtId="0" fontId="1" fillId="2" borderId="5" xfId="0" applyFont="1" applyFill="1" applyBorder="1" applyAlignment="1">
      <alignment horizontal="center"/>
    </xf>
    <xf numFmtId="0" fontId="1" fillId="2" borderId="6" xfId="0" applyFont="1" applyFill="1" applyBorder="1" applyAlignment="1">
      <alignment horizontal="center"/>
    </xf>
    <xf numFmtId="0" fontId="1" fillId="2" borderId="10" xfId="0" applyFont="1" applyFill="1" applyBorder="1" applyAlignment="1">
      <alignment horizontal="center"/>
    </xf>
    <xf numFmtId="0" fontId="3" fillId="2" borderId="3" xfId="0" applyFont="1" applyFill="1" applyBorder="1" applyAlignment="1" applyProtection="1">
      <alignment horizontal="left" vertical="center" wrapText="1"/>
      <protection locked="0"/>
    </xf>
    <xf numFmtId="0" fontId="3" fillId="2" borderId="0" xfId="0" applyFont="1" applyFill="1" applyAlignment="1" applyProtection="1">
      <alignment horizontal="left" vertical="center"/>
      <protection locked="0"/>
    </xf>
    <xf numFmtId="0" fontId="3" fillId="2" borderId="13" xfId="0" applyFont="1" applyFill="1" applyBorder="1" applyAlignment="1" applyProtection="1">
      <alignment horizontal="left" vertical="center"/>
      <protection locked="0"/>
    </xf>
    <xf numFmtId="0" fontId="3" fillId="2" borderId="3" xfId="0" applyFont="1" applyFill="1" applyBorder="1" applyAlignment="1" applyProtection="1">
      <alignment horizontal="left"/>
      <protection locked="0"/>
    </xf>
    <xf numFmtId="0" fontId="3" fillId="2" borderId="0" xfId="0" applyFont="1" applyFill="1" applyAlignment="1" applyProtection="1">
      <alignment horizontal="left"/>
      <protection locked="0"/>
    </xf>
    <xf numFmtId="0" fontId="3" fillId="2" borderId="13" xfId="0" applyFont="1" applyFill="1" applyBorder="1" applyAlignment="1" applyProtection="1">
      <alignment horizontal="left"/>
      <protection locked="0"/>
    </xf>
    <xf numFmtId="0" fontId="3" fillId="2" borderId="4" xfId="0" applyFont="1" applyFill="1" applyBorder="1" applyAlignment="1" applyProtection="1">
      <alignment horizontal="left"/>
      <protection locked="0"/>
    </xf>
    <xf numFmtId="0" fontId="3" fillId="2" borderId="9" xfId="0" applyFont="1" applyFill="1" applyBorder="1" applyAlignment="1" applyProtection="1">
      <alignment horizontal="left"/>
      <protection locked="0"/>
    </xf>
    <xf numFmtId="0" fontId="3" fillId="2" borderId="14" xfId="0" applyFont="1" applyFill="1" applyBorder="1" applyAlignment="1" applyProtection="1">
      <alignment horizontal="left"/>
      <protection locked="0"/>
    </xf>
    <xf numFmtId="0" fontId="13" fillId="0" borderId="1" xfId="0" applyFont="1" applyBorder="1" applyAlignment="1">
      <alignment horizontal="center" vertical="center" textRotation="90" wrapText="1"/>
    </xf>
    <xf numFmtId="0" fontId="13" fillId="0" borderId="11" xfId="0" applyFont="1" applyBorder="1" applyAlignment="1">
      <alignment horizontal="center" vertical="center" textRotation="90" wrapText="1"/>
    </xf>
    <xf numFmtId="0" fontId="6" fillId="0" borderId="11" xfId="0" applyFont="1" applyBorder="1" applyAlignment="1">
      <alignment horizontal="left" vertical="top" wrapText="1"/>
    </xf>
    <xf numFmtId="0" fontId="6" fillId="0" borderId="12" xfId="0" applyFont="1" applyBorder="1" applyAlignment="1">
      <alignment horizontal="left" vertical="top" wrapText="1"/>
    </xf>
    <xf numFmtId="9" fontId="7" fillId="2" borderId="1" xfId="2" applyFont="1" applyFill="1" applyBorder="1" applyAlignment="1" applyProtection="1">
      <alignment horizontal="center" vertical="center" wrapText="1"/>
    </xf>
    <xf numFmtId="0" fontId="3" fillId="0" borderId="1" xfId="0" applyFont="1" applyBorder="1" applyAlignment="1">
      <alignment horizontal="right"/>
    </xf>
    <xf numFmtId="0" fontId="3" fillId="0" borderId="2" xfId="0" applyFont="1" applyBorder="1" applyAlignment="1">
      <alignment horizontal="right"/>
    </xf>
    <xf numFmtId="0" fontId="3" fillId="0" borderId="7" xfId="0" applyFont="1" applyBorder="1" applyAlignment="1">
      <alignment horizontal="right"/>
    </xf>
    <xf numFmtId="0" fontId="14" fillId="0" borderId="12" xfId="0" applyFont="1" applyBorder="1" applyAlignment="1">
      <alignment horizontal="center" vertical="center" textRotation="90" wrapText="1"/>
    </xf>
    <xf numFmtId="0" fontId="14" fillId="0" borderId="1" xfId="0" applyFont="1" applyBorder="1" applyAlignment="1">
      <alignment horizontal="center" vertical="center" textRotation="90" wrapText="1"/>
    </xf>
    <xf numFmtId="0" fontId="17" fillId="0" borderId="1" xfId="0" applyFont="1" applyBorder="1" applyAlignment="1">
      <alignment horizontal="center" vertical="center" textRotation="90" wrapText="1"/>
    </xf>
    <xf numFmtId="0" fontId="8" fillId="2" borderId="1" xfId="0" applyFont="1" applyFill="1" applyBorder="1" applyAlignment="1">
      <alignment horizontal="center" vertical="center" wrapText="1"/>
    </xf>
    <xf numFmtId="0" fontId="19" fillId="0" borderId="1" xfId="0" applyFont="1" applyBorder="1" applyAlignment="1">
      <alignment horizontal="left" vertical="center" wrapText="1"/>
    </xf>
  </cellXfs>
  <cellStyles count="3">
    <cellStyle name="Euro" xfId="1" xr:uid="{00000000-0005-0000-0000-000000000000}"/>
    <cellStyle name="Normal" xfId="0" builtinId="0"/>
    <cellStyle name="Porcentaje" xfId="2" builtinId="5"/>
  </cellStyles>
  <dxfs count="9">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s>
  <tableStyles count="1" defaultTableStyle="TableStyleMedium9" defaultPivotStyle="PivotStyleLight16">
    <tableStyle name="Invisible" pivot="0" table="0" count="0" xr9:uid="{816A1A30-6519-44AF-AC17-9CDC6BD85003}"/>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persons/person.xml><?xml version="1.0" encoding="utf-8"?>
<personList xmlns="http://schemas.microsoft.com/office/spreadsheetml/2018/threadedcomments" xmlns:x="http://schemas.openxmlformats.org/spreadsheetml/2006/main">
  <person displayName="Carlos Andres Huerfano Salgado" id="{624F401D-A466-44AE-A3A6-45FE80E8950A}" userId="S::chuerfano@ebsa.com.co::bb0fa9d5-25b6-4ae8-8b95-c5d0e37a3974"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L26" dT="2022-10-10T22:13:41.96" personId="{624F401D-A466-44AE-A3A6-45FE80E8950A}" id="{AC7D604A-3FB6-47F6-AA9C-324B34EAF976}">
    <text xml:space="preserve">Se cambio el ítem El personal destinado para la entrega, cargue y descargue cuenta con afilación vigente a seguridad social.
0 No está vigente.
5 Está vigente.
</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B4:O54"/>
  <sheetViews>
    <sheetView showGridLines="0" tabSelected="1" view="pageBreakPreview" zoomScale="110" zoomScaleNormal="110" zoomScaleSheetLayoutView="110" workbookViewId="0">
      <selection activeCell="H7" sqref="H7:I7"/>
    </sheetView>
  </sheetViews>
  <sheetFormatPr baseColWidth="10" defaultColWidth="11.44140625" defaultRowHeight="13.2" x14ac:dyDescent="0.25"/>
  <cols>
    <col min="1" max="1" width="2.5546875" style="8" customWidth="1"/>
    <col min="2" max="2" width="4.88671875" style="8" customWidth="1"/>
    <col min="3" max="3" width="5.6640625" style="8" customWidth="1"/>
    <col min="4" max="4" width="6.88671875" style="8" customWidth="1"/>
    <col min="5" max="5" width="6.44140625" style="8" customWidth="1"/>
    <col min="6" max="6" width="32" style="8" customWidth="1"/>
    <col min="7" max="7" width="12" style="8" customWidth="1"/>
    <col min="8" max="8" width="6" style="8" customWidth="1"/>
    <col min="9" max="9" width="13" style="8" customWidth="1"/>
    <col min="10" max="10" width="44.5546875" style="8" customWidth="1"/>
    <col min="11" max="11" width="14.6640625" style="8" customWidth="1"/>
    <col min="12" max="12" width="12.88671875" style="8" hidden="1" customWidth="1"/>
    <col min="13" max="13" width="11.44140625" style="8" hidden="1" customWidth="1"/>
    <col min="14" max="14" width="6" style="8" customWidth="1"/>
    <col min="15" max="16384" width="11.44140625" style="8"/>
  </cols>
  <sheetData>
    <row r="4" spans="2:15" s="9" customFormat="1" ht="20.25" customHeight="1" x14ac:dyDescent="0.25">
      <c r="B4" s="54" t="s">
        <v>0</v>
      </c>
      <c r="C4" s="54"/>
      <c r="D4" s="54"/>
      <c r="E4" s="54"/>
      <c r="F4" s="54"/>
      <c r="G4" s="54"/>
      <c r="H4" s="54"/>
      <c r="I4" s="54"/>
      <c r="J4" s="54"/>
      <c r="K4" s="54"/>
    </row>
    <row r="5" spans="2:15" s="9" customFormat="1" ht="21" customHeight="1" x14ac:dyDescent="0.25">
      <c r="B5" s="56" t="s">
        <v>1</v>
      </c>
      <c r="C5" s="56"/>
      <c r="D5" s="56"/>
      <c r="E5" s="56"/>
      <c r="F5" s="57"/>
      <c r="G5" s="57"/>
      <c r="H5" s="66" t="s">
        <v>52</v>
      </c>
      <c r="I5" s="66"/>
      <c r="J5" s="58"/>
      <c r="K5" s="58"/>
    </row>
    <row r="6" spans="2:15" s="9" customFormat="1" ht="21" customHeight="1" x14ac:dyDescent="0.25">
      <c r="B6" s="28" t="s">
        <v>2</v>
      </c>
      <c r="C6" s="4"/>
      <c r="D6" s="11" t="s">
        <v>3</v>
      </c>
      <c r="E6" s="5"/>
      <c r="F6" s="3"/>
      <c r="G6" s="11" t="s">
        <v>5</v>
      </c>
      <c r="H6" s="58"/>
      <c r="I6" s="58"/>
      <c r="J6" s="11" t="s">
        <v>7</v>
      </c>
      <c r="K6" s="7"/>
    </row>
    <row r="7" spans="2:15" ht="21" customHeight="1" x14ac:dyDescent="0.25">
      <c r="B7" s="56" t="s">
        <v>4</v>
      </c>
      <c r="C7" s="56"/>
      <c r="D7" s="56"/>
      <c r="E7" s="56"/>
      <c r="F7" s="6"/>
      <c r="G7" s="25" t="s">
        <v>49</v>
      </c>
      <c r="H7" s="58"/>
      <c r="I7" s="58"/>
      <c r="J7" s="11" t="s">
        <v>6</v>
      </c>
      <c r="K7" s="7"/>
    </row>
    <row r="8" spans="2:15" ht="22.5" customHeight="1" x14ac:dyDescent="0.25">
      <c r="B8" s="56" t="s">
        <v>46</v>
      </c>
      <c r="C8" s="56"/>
      <c r="D8" s="56"/>
      <c r="E8" s="56"/>
      <c r="F8" s="65"/>
      <c r="G8" s="65"/>
      <c r="H8" s="65"/>
      <c r="I8" s="65"/>
      <c r="J8" s="65"/>
      <c r="K8" s="65"/>
    </row>
    <row r="9" spans="2:15" ht="12.75" customHeight="1" x14ac:dyDescent="0.25">
      <c r="B9" s="63" t="s">
        <v>8</v>
      </c>
      <c r="C9" s="63"/>
      <c r="D9" s="63"/>
      <c r="E9" s="63"/>
      <c r="F9" s="63"/>
      <c r="G9" s="63"/>
      <c r="H9" s="63"/>
      <c r="I9" s="63"/>
      <c r="J9" s="63"/>
      <c r="K9" s="63"/>
    </row>
    <row r="10" spans="2:15" ht="21" customHeight="1" x14ac:dyDescent="0.25">
      <c r="B10" s="56" t="s">
        <v>10</v>
      </c>
      <c r="C10" s="56"/>
      <c r="D10" s="56"/>
      <c r="E10" s="56"/>
      <c r="F10" s="64"/>
      <c r="G10" s="64"/>
      <c r="H10" s="64"/>
      <c r="I10" s="64"/>
      <c r="J10" s="10" t="s">
        <v>9</v>
      </c>
      <c r="K10" s="27"/>
      <c r="L10" s="12"/>
      <c r="M10" s="12"/>
      <c r="N10" s="12"/>
      <c r="O10" s="12"/>
    </row>
    <row r="11" spans="2:15" ht="12.75" customHeight="1" x14ac:dyDescent="0.25">
      <c r="B11" s="63" t="s">
        <v>11</v>
      </c>
      <c r="C11" s="63"/>
      <c r="D11" s="63"/>
      <c r="E11" s="63"/>
      <c r="F11" s="63"/>
      <c r="G11" s="63"/>
      <c r="H11" s="63"/>
      <c r="I11" s="63"/>
      <c r="J11" s="63"/>
      <c r="K11" s="63"/>
      <c r="L11" s="12"/>
      <c r="M11" s="12"/>
      <c r="N11" s="12"/>
      <c r="O11" s="12"/>
    </row>
    <row r="12" spans="2:15" ht="26.25" customHeight="1" x14ac:dyDescent="0.25">
      <c r="B12" s="61" t="s">
        <v>12</v>
      </c>
      <c r="C12" s="61"/>
      <c r="D12" s="61"/>
      <c r="E12" s="61"/>
      <c r="F12" s="61"/>
      <c r="G12" s="61"/>
      <c r="H12" s="61"/>
      <c r="I12" s="61"/>
      <c r="J12" s="61"/>
      <c r="K12" s="61"/>
      <c r="L12" s="12"/>
      <c r="M12" s="12"/>
      <c r="N12" s="12"/>
      <c r="O12" s="12"/>
    </row>
    <row r="13" spans="2:15" ht="12.75" customHeight="1" x14ac:dyDescent="0.25">
      <c r="B13" s="54" t="s">
        <v>13</v>
      </c>
      <c r="C13" s="54"/>
      <c r="D13" s="54"/>
      <c r="E13" s="54"/>
      <c r="F13" s="54"/>
      <c r="G13" s="54"/>
      <c r="H13" s="54"/>
      <c r="I13" s="54"/>
      <c r="J13" s="54"/>
      <c r="K13" s="54"/>
    </row>
    <row r="14" spans="2:15" ht="25.5" customHeight="1" x14ac:dyDescent="0.25">
      <c r="B14" s="54" t="s">
        <v>14</v>
      </c>
      <c r="C14" s="54"/>
      <c r="D14" s="54"/>
      <c r="E14" s="54"/>
      <c r="F14" s="54"/>
      <c r="G14" s="30" t="s">
        <v>15</v>
      </c>
      <c r="H14" s="13" t="s">
        <v>16</v>
      </c>
      <c r="I14" s="14" t="s">
        <v>17</v>
      </c>
      <c r="J14" s="15" t="s">
        <v>18</v>
      </c>
      <c r="K14" s="15" t="s">
        <v>48</v>
      </c>
    </row>
    <row r="15" spans="2:15" ht="69" customHeight="1" x14ac:dyDescent="0.25">
      <c r="B15" s="82" t="s">
        <v>50</v>
      </c>
      <c r="C15" s="82" t="s">
        <v>19</v>
      </c>
      <c r="D15" s="62" t="s">
        <v>54</v>
      </c>
      <c r="E15" s="62"/>
      <c r="F15" s="62"/>
      <c r="G15" s="26"/>
      <c r="H15" s="16">
        <v>0.05</v>
      </c>
      <c r="I15" s="13">
        <f t="shared" ref="I15:I22" si="0">+G15*H15</f>
        <v>0</v>
      </c>
      <c r="J15" s="46"/>
      <c r="K15" s="17" t="str">
        <f t="shared" ref="K15:K29" si="1">IF(G15="","Califique",IF(G15=5,"Bien",IF(AND(OR(G15="NA",G15&lt;5),J15=""),"Justifique","Bien")))</f>
        <v>Califique</v>
      </c>
    </row>
    <row r="16" spans="2:15" ht="96" customHeight="1" x14ac:dyDescent="0.25">
      <c r="B16" s="82"/>
      <c r="C16" s="82"/>
      <c r="D16" s="62" t="s">
        <v>56</v>
      </c>
      <c r="E16" s="62"/>
      <c r="F16" s="62"/>
      <c r="G16" s="26"/>
      <c r="H16" s="16">
        <v>0.06</v>
      </c>
      <c r="I16" s="13">
        <f t="shared" si="0"/>
        <v>0</v>
      </c>
      <c r="J16" s="46"/>
      <c r="K16" s="17" t="str">
        <f t="shared" si="1"/>
        <v>Califique</v>
      </c>
    </row>
    <row r="17" spans="2:13" ht="102" customHeight="1" x14ac:dyDescent="0.25">
      <c r="B17" s="82"/>
      <c r="C17" s="82"/>
      <c r="D17" s="62" t="s">
        <v>20</v>
      </c>
      <c r="E17" s="62"/>
      <c r="F17" s="62"/>
      <c r="G17" s="26"/>
      <c r="H17" s="18">
        <v>0.08</v>
      </c>
      <c r="I17" s="13">
        <f t="shared" ref="I17" si="2">+G17*H17</f>
        <v>0</v>
      </c>
      <c r="J17" s="46"/>
      <c r="K17" s="17" t="str">
        <f t="shared" si="1"/>
        <v>Califique</v>
      </c>
    </row>
    <row r="18" spans="2:13" ht="91.5" customHeight="1" x14ac:dyDescent="0.25">
      <c r="B18" s="82"/>
      <c r="C18" s="82" t="s">
        <v>21</v>
      </c>
      <c r="D18" s="62" t="s">
        <v>47</v>
      </c>
      <c r="E18" s="62"/>
      <c r="F18" s="62"/>
      <c r="G18" s="26"/>
      <c r="H18" s="16">
        <v>0.1</v>
      </c>
      <c r="I18" s="13">
        <f t="shared" si="0"/>
        <v>0</v>
      </c>
      <c r="J18" s="46"/>
      <c r="K18" s="17" t="str">
        <f t="shared" si="1"/>
        <v>Califique</v>
      </c>
    </row>
    <row r="19" spans="2:13" ht="54" customHeight="1" x14ac:dyDescent="0.25">
      <c r="B19" s="82"/>
      <c r="C19" s="82"/>
      <c r="D19" s="62" t="s">
        <v>22</v>
      </c>
      <c r="E19" s="62"/>
      <c r="F19" s="62"/>
      <c r="G19" s="26"/>
      <c r="H19" s="16">
        <v>0.1</v>
      </c>
      <c r="I19" s="13">
        <f t="shared" ref="I19" si="3">+G19*H19</f>
        <v>0</v>
      </c>
      <c r="J19" s="46"/>
      <c r="K19" s="17" t="str">
        <f t="shared" ref="K19" si="4">IF(G19="","Califique",IF(G19=5,"Bien",IF(AND(OR(G19="NA",G19&lt;5),J19=""),"Justifique","Bien")))</f>
        <v>Califique</v>
      </c>
    </row>
    <row r="20" spans="2:13" ht="75.75" customHeight="1" x14ac:dyDescent="0.25">
      <c r="B20" s="82"/>
      <c r="C20" s="82"/>
      <c r="D20" s="62" t="s">
        <v>57</v>
      </c>
      <c r="E20" s="62"/>
      <c r="F20" s="62"/>
      <c r="G20" s="26"/>
      <c r="H20" s="18">
        <v>0.1</v>
      </c>
      <c r="I20" s="13">
        <f t="shared" ref="I20:I21" si="5">+G20*H20</f>
        <v>0</v>
      </c>
      <c r="J20" s="47"/>
      <c r="K20" s="17" t="str">
        <f t="shared" si="1"/>
        <v>Califique</v>
      </c>
    </row>
    <row r="21" spans="2:13" ht="118.5" customHeight="1" x14ac:dyDescent="0.25">
      <c r="B21" s="82"/>
      <c r="C21" s="82"/>
      <c r="D21" s="62" t="s">
        <v>43</v>
      </c>
      <c r="E21" s="62"/>
      <c r="F21" s="62"/>
      <c r="G21" s="26"/>
      <c r="H21" s="18">
        <v>0.1</v>
      </c>
      <c r="I21" s="13">
        <f t="shared" si="5"/>
        <v>0</v>
      </c>
      <c r="J21" s="47"/>
      <c r="K21" s="17" t="str">
        <f t="shared" si="1"/>
        <v>Califique</v>
      </c>
    </row>
    <row r="22" spans="2:13" ht="139.5" customHeight="1" x14ac:dyDescent="0.25">
      <c r="B22" s="83"/>
      <c r="C22" s="29" t="s">
        <v>23</v>
      </c>
      <c r="D22" s="84" t="s">
        <v>58</v>
      </c>
      <c r="E22" s="84"/>
      <c r="F22" s="84"/>
      <c r="G22" s="42"/>
      <c r="H22" s="43">
        <v>0.05</v>
      </c>
      <c r="I22" s="44">
        <f t="shared" si="0"/>
        <v>0</v>
      </c>
      <c r="J22" s="48"/>
      <c r="K22" s="45" t="str">
        <f t="shared" si="1"/>
        <v>Califique</v>
      </c>
    </row>
    <row r="23" spans="2:13" x14ac:dyDescent="0.25">
      <c r="B23" s="88" t="s">
        <v>24</v>
      </c>
      <c r="C23" s="89"/>
      <c r="D23" s="89"/>
      <c r="E23" s="89"/>
      <c r="F23" s="89"/>
      <c r="G23" s="89"/>
      <c r="H23" s="31">
        <f>SUM(H15:H22)</f>
        <v>0.64</v>
      </c>
      <c r="I23" s="32" t="str">
        <f>IF(AND(K15="Bien",K16="Bien",K17="Bien",K18="Bien",K19="Bien",K20="Bien",K21="Bien",K22="Bien"),(SUMIF(K15:K22,"Bien",I15:I22)),"Error")</f>
        <v>Error</v>
      </c>
      <c r="J23" s="49"/>
      <c r="K23" s="33"/>
    </row>
    <row r="24" spans="2:13" ht="112.5" customHeight="1" x14ac:dyDescent="0.25">
      <c r="B24" s="90" t="s">
        <v>25</v>
      </c>
      <c r="C24" s="90"/>
      <c r="D24" s="85" t="s">
        <v>44</v>
      </c>
      <c r="E24" s="85"/>
      <c r="F24" s="85"/>
      <c r="G24" s="34"/>
      <c r="H24" s="35">
        <v>7.0000000000000007E-2</v>
      </c>
      <c r="I24" s="36">
        <f>+G24*H24</f>
        <v>0</v>
      </c>
      <c r="J24" s="50"/>
      <c r="K24" s="37" t="str">
        <f t="shared" si="1"/>
        <v>Califique</v>
      </c>
    </row>
    <row r="25" spans="2:13" ht="75.75" customHeight="1" x14ac:dyDescent="0.25">
      <c r="B25" s="91"/>
      <c r="C25" s="91"/>
      <c r="D25" s="59" t="s">
        <v>51</v>
      </c>
      <c r="E25" s="59"/>
      <c r="F25" s="59"/>
      <c r="G25" s="26"/>
      <c r="H25" s="18">
        <v>0.05</v>
      </c>
      <c r="I25" s="13">
        <f>+G25*H25</f>
        <v>0</v>
      </c>
      <c r="J25" s="46"/>
      <c r="K25" s="17" t="str">
        <f t="shared" ref="K25" si="6">IF(G25="","Califique",IF(G25=5,"Bien",IF(AND(OR(G25="NA",G25&lt;5),J25=""),"Justifique","Bien")))</f>
        <v>Califique</v>
      </c>
    </row>
    <row r="26" spans="2:13" ht="63" customHeight="1" x14ac:dyDescent="0.25">
      <c r="B26" s="91"/>
      <c r="C26" s="91"/>
      <c r="D26" s="59" t="s">
        <v>45</v>
      </c>
      <c r="E26" s="59"/>
      <c r="F26" s="59"/>
      <c r="G26" s="26"/>
      <c r="H26" s="18">
        <v>0.05</v>
      </c>
      <c r="I26" s="13">
        <f>IFERROR(H26*G26,I45)</f>
        <v>0</v>
      </c>
      <c r="J26" s="46"/>
      <c r="K26" s="17" t="str">
        <f t="shared" si="1"/>
        <v>Califique</v>
      </c>
      <c r="L26" s="19"/>
      <c r="M26" s="19"/>
    </row>
    <row r="27" spans="2:13" ht="87" customHeight="1" x14ac:dyDescent="0.25">
      <c r="B27" s="91"/>
      <c r="C27" s="91"/>
      <c r="D27" s="59" t="s">
        <v>26</v>
      </c>
      <c r="E27" s="59"/>
      <c r="F27" s="59"/>
      <c r="G27" s="26"/>
      <c r="H27" s="18">
        <v>0.05</v>
      </c>
      <c r="I27" s="13">
        <f>IFERROR(G27*H27,I48)</f>
        <v>0</v>
      </c>
      <c r="J27" s="46"/>
      <c r="K27" s="17" t="str">
        <f t="shared" si="1"/>
        <v>Califique</v>
      </c>
    </row>
    <row r="28" spans="2:13" ht="101.25" customHeight="1" x14ac:dyDescent="0.25">
      <c r="B28" s="91"/>
      <c r="C28" s="91"/>
      <c r="D28" s="59" t="s">
        <v>28</v>
      </c>
      <c r="E28" s="59"/>
      <c r="F28" s="59"/>
      <c r="G28" s="26"/>
      <c r="H28" s="18">
        <v>7.0000000000000007E-2</v>
      </c>
      <c r="I28" s="13">
        <f t="shared" ref="I28" si="7">+H28*G28</f>
        <v>0</v>
      </c>
      <c r="J28" s="46"/>
      <c r="K28" s="17" t="str">
        <f t="shared" si="1"/>
        <v>Califique</v>
      </c>
    </row>
    <row r="29" spans="2:13" ht="86.25" customHeight="1" x14ac:dyDescent="0.25">
      <c r="B29" s="91"/>
      <c r="C29" s="91"/>
      <c r="D29" s="59" t="s">
        <v>29</v>
      </c>
      <c r="E29" s="59"/>
      <c r="F29" s="59"/>
      <c r="G29" s="26"/>
      <c r="H29" s="18">
        <v>7.0000000000000007E-2</v>
      </c>
      <c r="I29" s="13">
        <f>IFERROR(G29*H29,I49)</f>
        <v>0</v>
      </c>
      <c r="J29" s="46"/>
      <c r="K29" s="17" t="str">
        <f t="shared" si="1"/>
        <v>Califique</v>
      </c>
    </row>
    <row r="30" spans="2:13" ht="14.25" customHeight="1" x14ac:dyDescent="0.25">
      <c r="B30" s="87" t="s">
        <v>30</v>
      </c>
      <c r="C30" s="87"/>
      <c r="D30" s="87"/>
      <c r="E30" s="87"/>
      <c r="F30" s="87"/>
      <c r="G30" s="87"/>
      <c r="H30" s="38">
        <f>SUM(H24:H29)</f>
        <v>0.36000000000000004</v>
      </c>
      <c r="I30" s="39" t="str">
        <f>IF(AND(K24="Bien",K26="Bien",K27="Bien",K28="Bien",K29="Bien"),(SUMIF(K24:K29,"Bien",I24:I29)),"Error")</f>
        <v>Error</v>
      </c>
      <c r="J30" s="17"/>
      <c r="K30" s="17"/>
      <c r="L30" s="20">
        <f>+H31</f>
        <v>1</v>
      </c>
      <c r="M30" s="8">
        <v>5</v>
      </c>
    </row>
    <row r="31" spans="2:13" ht="14.25" customHeight="1" x14ac:dyDescent="0.25">
      <c r="B31" s="92" t="s">
        <v>31</v>
      </c>
      <c r="C31" s="92"/>
      <c r="D31" s="93" t="s">
        <v>32</v>
      </c>
      <c r="E31" s="93"/>
      <c r="F31" s="93"/>
      <c r="G31" s="25" t="e">
        <f>+I23+I30</f>
        <v>#VALUE!</v>
      </c>
      <c r="H31" s="40">
        <f>+H30+H23</f>
        <v>1</v>
      </c>
      <c r="I31" s="86" t="e">
        <f>(G31)/5</f>
        <v>#VALUE!</v>
      </c>
      <c r="J31" s="60" t="s">
        <v>33</v>
      </c>
      <c r="K31" s="60"/>
      <c r="L31" s="21" t="e">
        <f>+(L30*M31)/M30</f>
        <v>#VALUE!</v>
      </c>
      <c r="M31" s="22" t="e">
        <f>+G31</f>
        <v>#VALUE!</v>
      </c>
    </row>
    <row r="32" spans="2:13" s="23" customFormat="1" ht="24" customHeight="1" x14ac:dyDescent="0.25">
      <c r="B32" s="92"/>
      <c r="C32" s="92"/>
      <c r="D32" s="94" t="s">
        <v>34</v>
      </c>
      <c r="E32" s="94"/>
      <c r="F32" s="52" t="s">
        <v>35</v>
      </c>
      <c r="G32" s="41" t="e">
        <f>+IF(G31&gt;=4.5,"X","")</f>
        <v>#VALUE!</v>
      </c>
      <c r="H32" s="41"/>
      <c r="I32" s="86"/>
      <c r="J32" s="60"/>
      <c r="K32" s="60"/>
    </row>
    <row r="33" spans="2:11" s="23" customFormat="1" ht="67.5" customHeight="1" x14ac:dyDescent="0.25">
      <c r="B33" s="92"/>
      <c r="C33" s="92"/>
      <c r="D33" s="94" t="s">
        <v>36</v>
      </c>
      <c r="E33" s="94"/>
      <c r="F33" s="51" t="s">
        <v>55</v>
      </c>
      <c r="G33" s="41" t="e">
        <f>+IF(AND(G31&lt;=4.45,G31&gt;=3.5),"X","")</f>
        <v>#VALUE!</v>
      </c>
      <c r="H33" s="41"/>
      <c r="I33" s="86"/>
      <c r="J33" s="60"/>
      <c r="K33" s="60"/>
    </row>
    <row r="34" spans="2:11" s="23" customFormat="1" ht="25.5" customHeight="1" x14ac:dyDescent="0.25">
      <c r="B34" s="92"/>
      <c r="C34" s="92"/>
      <c r="D34" s="53" t="s">
        <v>37</v>
      </c>
      <c r="E34" s="53"/>
      <c r="F34" s="52" t="s">
        <v>38</v>
      </c>
      <c r="G34" s="41" t="e">
        <f>+IF(G31&lt;3.5,"X","")</f>
        <v>#VALUE!</v>
      </c>
      <c r="H34" s="41"/>
      <c r="I34" s="86"/>
      <c r="J34" s="60"/>
      <c r="K34" s="60"/>
    </row>
    <row r="35" spans="2:11" ht="12.75" customHeight="1" x14ac:dyDescent="0.25">
      <c r="B35" s="54" t="s">
        <v>39</v>
      </c>
      <c r="C35" s="54"/>
      <c r="D35" s="54"/>
      <c r="E35" s="54"/>
      <c r="F35" s="54"/>
      <c r="G35" s="54"/>
      <c r="H35" s="54"/>
      <c r="I35" s="54"/>
      <c r="J35" s="54"/>
      <c r="K35" s="54"/>
    </row>
    <row r="36" spans="2:11" ht="24" customHeight="1" x14ac:dyDescent="0.25">
      <c r="B36" s="55"/>
      <c r="C36" s="55"/>
      <c r="D36" s="55"/>
      <c r="E36" s="55"/>
      <c r="F36" s="55"/>
      <c r="G36" s="55"/>
      <c r="H36" s="55"/>
      <c r="I36" s="55"/>
      <c r="J36" s="55"/>
      <c r="K36" s="55"/>
    </row>
    <row r="37" spans="2:11" ht="16.5" customHeight="1" x14ac:dyDescent="0.25">
      <c r="B37" s="67" t="s">
        <v>40</v>
      </c>
      <c r="C37" s="68"/>
      <c r="D37" s="68"/>
      <c r="E37" s="68"/>
      <c r="F37" s="68"/>
      <c r="G37" s="68"/>
      <c r="H37" s="68"/>
      <c r="I37" s="68"/>
      <c r="J37" s="68"/>
      <c r="K37" s="69"/>
    </row>
    <row r="38" spans="2:11" ht="21.75" customHeight="1" x14ac:dyDescent="0.25">
      <c r="B38" s="70"/>
      <c r="C38" s="71"/>
      <c r="D38" s="71"/>
      <c r="E38" s="71"/>
      <c r="F38" s="71"/>
      <c r="G38" s="71"/>
      <c r="H38" s="71"/>
      <c r="I38" s="71"/>
      <c r="J38" s="71"/>
      <c r="K38" s="72"/>
    </row>
    <row r="39" spans="2:11" ht="18.75" customHeight="1" x14ac:dyDescent="0.25">
      <c r="B39" s="73" t="s">
        <v>53</v>
      </c>
      <c r="C39" s="74"/>
      <c r="D39" s="74"/>
      <c r="E39" s="74"/>
      <c r="F39" s="74"/>
      <c r="G39" s="74"/>
      <c r="H39" s="74"/>
      <c r="I39" s="74"/>
      <c r="J39" s="74"/>
      <c r="K39" s="75"/>
    </row>
    <row r="40" spans="2:11" ht="13.5" customHeight="1" x14ac:dyDescent="0.25">
      <c r="B40" s="76" t="s">
        <v>41</v>
      </c>
      <c r="C40" s="77"/>
      <c r="D40" s="77"/>
      <c r="E40" s="77"/>
      <c r="F40" s="77"/>
      <c r="G40" s="77"/>
      <c r="H40" s="77"/>
      <c r="I40" s="77"/>
      <c r="J40" s="77"/>
      <c r="K40" s="78"/>
    </row>
    <row r="41" spans="2:11" ht="18.75" customHeight="1" x14ac:dyDescent="0.25">
      <c r="B41" s="79" t="s">
        <v>42</v>
      </c>
      <c r="C41" s="80"/>
      <c r="D41" s="80"/>
      <c r="E41" s="80"/>
      <c r="F41" s="80"/>
      <c r="G41" s="80"/>
      <c r="H41" s="80"/>
      <c r="I41" s="80"/>
      <c r="J41" s="80"/>
      <c r="K41" s="81"/>
    </row>
    <row r="42" spans="2:11" ht="24" customHeight="1" x14ac:dyDescent="0.25"/>
    <row r="48" spans="2:11" x14ac:dyDescent="0.25">
      <c r="I48" s="8">
        <f>5*H27</f>
        <v>0.25</v>
      </c>
    </row>
    <row r="49" spans="2:9" x14ac:dyDescent="0.25">
      <c r="B49" s="8">
        <v>0</v>
      </c>
      <c r="D49" s="8">
        <v>0</v>
      </c>
      <c r="E49" s="24">
        <v>0</v>
      </c>
      <c r="I49" s="8">
        <f>5*H29</f>
        <v>0.35000000000000003</v>
      </c>
    </row>
    <row r="50" spans="2:9" x14ac:dyDescent="0.25">
      <c r="B50" s="8">
        <v>1</v>
      </c>
      <c r="D50" s="8">
        <v>5</v>
      </c>
      <c r="E50" s="24">
        <v>3</v>
      </c>
      <c r="I50" s="8" t="e">
        <f>5*#REF!</f>
        <v>#REF!</v>
      </c>
    </row>
    <row r="51" spans="2:9" ht="15" customHeight="1" x14ac:dyDescent="0.25">
      <c r="B51" s="8">
        <v>2</v>
      </c>
      <c r="D51" s="8" t="s">
        <v>27</v>
      </c>
      <c r="E51" s="24">
        <v>5</v>
      </c>
    </row>
    <row r="52" spans="2:9" x14ac:dyDescent="0.25">
      <c r="B52" s="8">
        <v>3</v>
      </c>
    </row>
    <row r="53" spans="2:9" x14ac:dyDescent="0.25">
      <c r="B53" s="8">
        <v>4</v>
      </c>
    </row>
    <row r="54" spans="2:9" x14ac:dyDescent="0.25">
      <c r="B54" s="8">
        <v>5</v>
      </c>
    </row>
  </sheetData>
  <sheetProtection algorithmName="SHA-512" hashValue="yQ8Ncjec34vnv0qHzv9yizUj6H1FeOzMEPPV+tcJ6eEmguzIgvxU7jtu4fGuFwXcphHc+XpC0WbMTBKbEMtv5Q==" saltValue="D+PFw6qNOh6L1mpkWw1gkw==" spinCount="100000" sheet="1" selectLockedCells="1"/>
  <protectedRanges>
    <protectedRange algorithmName="SHA-512" hashValue="bJTulk6uTSVx4ijf3vgnlo51pB+PqpSR9VmjML7IGz5fl/chsWGkn29T1Ori0cqgPRhJuc0SoGJ0a3x/fsXsiw==" saltValue="hF5QWzJoF02sY7vpxmvmsg==" spinCount="100000" sqref="B5:E5 G5:J5" name="EVALUACIÓN_4" securityDescriptor="O:WDG:WDD:(A;;CC;;;S-1-5-21-1822771873-4193553813-1527874224-1503)"/>
    <protectedRange algorithmName="SHA-512" hashValue="bJTulk6uTSVx4ijf3vgnlo51pB+PqpSR9VmjML7IGz5fl/chsWGkn29T1Ori0cqgPRhJuc0SoGJ0a3x/fsXsiw==" saltValue="hF5QWzJoF02sY7vpxmvmsg==" spinCount="100000" sqref="B7:J7" name="EVALUACIÓN_5" securityDescriptor="O:WDG:WDD:(A;;CC;;;S-1-5-21-1822771873-4193553813-1527874224-1503)"/>
    <protectedRange algorithmName="SHA-512" hashValue="bJTulk6uTSVx4ijf3vgnlo51pB+PqpSR9VmjML7IGz5fl/chsWGkn29T1Ori0cqgPRhJuc0SoGJ0a3x/fsXsiw==" saltValue="hF5QWzJoF02sY7vpxmvmsg==" spinCount="100000" sqref="B8:J8" name="EVALUACIÓN_6" securityDescriptor="O:WDG:WDD:(A;;CC;;;S-1-5-21-1822771873-4193553813-1527874224-1503)"/>
    <protectedRange algorithmName="SHA-512" hashValue="bJTulk6uTSVx4ijf3vgnlo51pB+PqpSR9VmjML7IGz5fl/chsWGkn29T1Ori0cqgPRhJuc0SoGJ0a3x/fsXsiw==" saltValue="hF5QWzJoF02sY7vpxmvmsg==" spinCount="100000" sqref="B10:K10" name="EVALUACIÓN" securityDescriptor="O:WDG:WDD:(A;;CC;;;S-1-5-21-1822771873-4193553813-1527874224-1503)"/>
  </protectedRanges>
  <mergeCells count="50">
    <mergeCell ref="D24:F24"/>
    <mergeCell ref="I31:I34"/>
    <mergeCell ref="B30:G30"/>
    <mergeCell ref="B23:G23"/>
    <mergeCell ref="B24:C29"/>
    <mergeCell ref="D25:F25"/>
    <mergeCell ref="B31:C34"/>
    <mergeCell ref="D31:F31"/>
    <mergeCell ref="D32:E32"/>
    <mergeCell ref="D33:E33"/>
    <mergeCell ref="B14:F14"/>
    <mergeCell ref="B15:B22"/>
    <mergeCell ref="C15:C17"/>
    <mergeCell ref="C18:C21"/>
    <mergeCell ref="D17:F17"/>
    <mergeCell ref="D18:F18"/>
    <mergeCell ref="D19:F19"/>
    <mergeCell ref="D20:F20"/>
    <mergeCell ref="D21:F21"/>
    <mergeCell ref="D22:F22"/>
    <mergeCell ref="B37:K37"/>
    <mergeCell ref="B38:K38"/>
    <mergeCell ref="B39:K39"/>
    <mergeCell ref="B40:K40"/>
    <mergeCell ref="B41:K41"/>
    <mergeCell ref="B11:K11"/>
    <mergeCell ref="F10:I10"/>
    <mergeCell ref="B4:K4"/>
    <mergeCell ref="H6:I6"/>
    <mergeCell ref="B7:E7"/>
    <mergeCell ref="H7:I7"/>
    <mergeCell ref="B8:E8"/>
    <mergeCell ref="F8:K8"/>
    <mergeCell ref="H5:I5"/>
    <mergeCell ref="B35:K35"/>
    <mergeCell ref="B36:K36"/>
    <mergeCell ref="B5:E5"/>
    <mergeCell ref="F5:G5"/>
    <mergeCell ref="J5:K5"/>
    <mergeCell ref="B13:K13"/>
    <mergeCell ref="D26:F26"/>
    <mergeCell ref="D27:F27"/>
    <mergeCell ref="D28:F28"/>
    <mergeCell ref="D29:F29"/>
    <mergeCell ref="J31:K34"/>
    <mergeCell ref="B12:K12"/>
    <mergeCell ref="D15:F15"/>
    <mergeCell ref="D16:F16"/>
    <mergeCell ref="B9:K9"/>
    <mergeCell ref="B10:E10"/>
  </mergeCells>
  <phoneticPr fontId="4" type="noConversion"/>
  <conditionalFormatting sqref="G15">
    <cfRule type="colorScale" priority="27">
      <colorScale>
        <cfvo type="num" val="0"/>
        <cfvo type="num" val="3"/>
        <cfvo type="num" val="5"/>
        <color rgb="FFFF0000"/>
        <color rgb="FFFFFF00"/>
        <color rgb="FF92D050"/>
      </colorScale>
    </cfRule>
    <cfRule type="colorScale" priority="31">
      <colorScale>
        <cfvo type="num" val="0"/>
        <cfvo type="num" val="&quot;1,2,3,4&quot;"/>
        <cfvo type="num" val="5"/>
        <color rgb="FFF8696B"/>
        <color rgb="FFFFEB84"/>
        <color rgb="FF63BE7B"/>
      </colorScale>
    </cfRule>
    <cfRule type="colorScale" priority="32">
      <colorScale>
        <cfvo type="num" val="0"/>
        <cfvo type="num" val="&quot;1,2,3,4&quot;"/>
        <cfvo type="num" val="5"/>
        <color rgb="FFF8696B"/>
        <color rgb="FFFFEB84"/>
        <color rgb="FF63BE7B"/>
      </colorScale>
    </cfRule>
  </conditionalFormatting>
  <conditionalFormatting sqref="G16:G18">
    <cfRule type="colorScale" priority="26">
      <colorScale>
        <cfvo type="num" val="0"/>
        <cfvo type="num" val="3"/>
        <cfvo type="num" val="5"/>
        <color rgb="FFFF0000"/>
        <color rgb="FFFFFF00"/>
        <color rgb="FF92D050"/>
      </colorScale>
    </cfRule>
  </conditionalFormatting>
  <conditionalFormatting sqref="G19">
    <cfRule type="colorScale" priority="24">
      <colorScale>
        <cfvo type="num" val="0"/>
        <cfvo type="num" val="5"/>
        <color rgb="FFFF0000"/>
        <color rgb="FF92D050"/>
      </colorScale>
    </cfRule>
  </conditionalFormatting>
  <conditionalFormatting sqref="G20:G21">
    <cfRule type="colorScale" priority="25">
      <colorScale>
        <cfvo type="num" val="0"/>
        <cfvo type="num" val="3"/>
        <cfvo type="num" val="5"/>
        <color rgb="FFFF0000"/>
        <color rgb="FFFFFF00"/>
        <color rgb="FF92D050"/>
      </colorScale>
    </cfRule>
  </conditionalFormatting>
  <conditionalFormatting sqref="G22">
    <cfRule type="colorScale" priority="23">
      <colorScale>
        <cfvo type="num" val="0"/>
        <cfvo type="num" val="5"/>
        <color rgb="FFFF0000"/>
        <color rgb="FF92D050"/>
      </colorScale>
    </cfRule>
  </conditionalFormatting>
  <conditionalFormatting sqref="G24:G25">
    <cfRule type="colorScale" priority="22">
      <colorScale>
        <cfvo type="num" val="0"/>
        <cfvo type="num" val="3"/>
        <cfvo type="num" val="5"/>
        <color rgb="FFFF0000"/>
        <color rgb="FFFFFF00"/>
        <color rgb="FF92D050"/>
      </colorScale>
    </cfRule>
  </conditionalFormatting>
  <conditionalFormatting sqref="G26">
    <cfRule type="colorScale" priority="10">
      <colorScale>
        <cfvo type="num" val="0"/>
        <cfvo type="num" val="5"/>
        <color rgb="FFFF0000"/>
        <color rgb="FF92D050"/>
      </colorScale>
    </cfRule>
  </conditionalFormatting>
  <conditionalFormatting sqref="G27 G29">
    <cfRule type="colorScale" priority="28">
      <colorScale>
        <cfvo type="num" val="0"/>
        <cfvo type="num" val="5"/>
        <color rgb="FFFF0000"/>
        <color rgb="FF92D050"/>
      </colorScale>
    </cfRule>
  </conditionalFormatting>
  <conditionalFormatting sqref="G28">
    <cfRule type="colorScale" priority="20">
      <colorScale>
        <cfvo type="num" val="0"/>
        <cfvo type="num" val="3"/>
        <cfvo type="num" val="5"/>
        <color rgb="FFFF0000"/>
        <color rgb="FFFFFF00"/>
        <color rgb="FF92D050"/>
      </colorScale>
    </cfRule>
  </conditionalFormatting>
  <conditionalFormatting sqref="G32:H32">
    <cfRule type="containsText" dxfId="8" priority="74" stopIfTrue="1" operator="containsText" text="X">
      <formula>NOT(ISERROR(SEARCH("X",G32)))</formula>
    </cfRule>
  </conditionalFormatting>
  <conditionalFormatting sqref="G33:H33">
    <cfRule type="containsText" dxfId="7" priority="60" stopIfTrue="1" operator="containsText" text="X">
      <formula>NOT(ISERROR(SEARCH("X",G33)))</formula>
    </cfRule>
  </conditionalFormatting>
  <conditionalFormatting sqref="G34:H34">
    <cfRule type="containsText" dxfId="6" priority="75" stopIfTrue="1" operator="containsText" text="X">
      <formula>NOT(ISERROR(SEARCH("X",G34)))</formula>
    </cfRule>
  </conditionalFormatting>
  <conditionalFormatting sqref="I31:I34">
    <cfRule type="cellIs" dxfId="5" priority="11" operator="between">
      <formula>0%</formula>
      <formula>69%</formula>
    </cfRule>
    <cfRule type="cellIs" dxfId="4" priority="12" operator="between">
      <formula>70%</formula>
      <formula>89%</formula>
    </cfRule>
    <cfRule type="cellIs" dxfId="3" priority="13" operator="between">
      <formula>89%</formula>
      <formula>100%</formula>
    </cfRule>
  </conditionalFormatting>
  <conditionalFormatting sqref="K15:K29">
    <cfRule type="cellIs" dxfId="2" priority="4" operator="equal">
      <formula>"Bien"</formula>
    </cfRule>
    <cfRule type="cellIs" dxfId="1" priority="5" operator="equal">
      <formula>"Califique"</formula>
    </cfRule>
    <cfRule type="cellIs" dxfId="0" priority="6" operator="equal">
      <formula>"Justifique"</formula>
    </cfRule>
  </conditionalFormatting>
  <dataValidations count="5">
    <dataValidation type="list" allowBlank="1" showInputMessage="1" showErrorMessage="1" sqref="G15" xr:uid="{00000000-0002-0000-0000-000000000000}">
      <formula1>$B$49:$B$54</formula1>
    </dataValidation>
    <dataValidation type="list" allowBlank="1" showInputMessage="1" showErrorMessage="1" sqref="G25:G26 G19" xr:uid="{00000000-0002-0000-0000-000001000000}">
      <formula1>$D$49:$D$50</formula1>
    </dataValidation>
    <dataValidation type="list" allowBlank="1" showInputMessage="1" showErrorMessage="1" sqref="G28 G20 G16:G18 G24 G22" xr:uid="{00000000-0002-0000-0000-000002000000}">
      <formula1>$E$49:$E$51</formula1>
    </dataValidation>
    <dataValidation type="list" allowBlank="1" showInputMessage="1" showErrorMessage="1" sqref="G21" xr:uid="{00000000-0002-0000-0000-000005000000}">
      <formula1>"0,3,5"</formula1>
    </dataValidation>
    <dataValidation type="list" allowBlank="1" showInputMessage="1" showErrorMessage="1" sqref="G27 G29 G29" xr:uid="{6851191C-0397-4CCB-827B-27D055572F27}">
      <formula1>$D$49:$D$51</formula1>
    </dataValidation>
  </dataValidations>
  <printOptions horizontalCentered="1"/>
  <pageMargins left="0.59055118110236227" right="0.6692913385826772" top="1.4960629921259843" bottom="0.70866141732283472" header="0.9055118110236221" footer="0.31496062992125984"/>
  <pageSetup scale="64" fitToHeight="0" pageOrder="overThenDown" orientation="portrait" r:id="rId1"/>
  <headerFooter alignWithMargins="0">
    <oddHeader>&amp;L
&amp;G&amp;C&amp;"Arial,Negrita"
REEVALUACION Y SEGUIMIENTO A LA GESTION 
EN CALIDAD, SEGURIDAD,  SALUD Y AMBIENTE 
PARA PROVEEDORES DE SUMINISTROS
&amp;R&amp;8
CÓDIGO: FT-IR-02
VERSIÓN: 05
VIGENCIA: 2025-03-20
PÁGINA: &amp;P de &amp;N</oddHeader>
  </headerFooter>
  <rowBreaks count="1" manualBreakCount="1">
    <brk id="23" min="1" max="10" man="1"/>
  </rowBreaks>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2"/>
  <sheetViews>
    <sheetView workbookViewId="0">
      <selection activeCell="E6" sqref="E6"/>
    </sheetView>
  </sheetViews>
  <sheetFormatPr baseColWidth="10" defaultColWidth="9.109375" defaultRowHeight="13.2" x14ac:dyDescent="0.25"/>
  <sheetData>
    <row r="1" spans="1:2" ht="14.4" x14ac:dyDescent="0.3">
      <c r="A1" s="1">
        <v>5</v>
      </c>
      <c r="B1" s="2">
        <v>1</v>
      </c>
    </row>
    <row r="2" spans="1:2" ht="14.4" x14ac:dyDescent="0.3">
      <c r="A2" s="1">
        <v>4.5</v>
      </c>
      <c r="B2" s="2">
        <v>0.9</v>
      </c>
    </row>
    <row r="3" spans="1:2" ht="14.4" x14ac:dyDescent="0.3">
      <c r="A3" s="1">
        <v>4.45</v>
      </c>
      <c r="B3" s="2">
        <v>0.89</v>
      </c>
    </row>
    <row r="4" spans="1:2" ht="14.4" x14ac:dyDescent="0.3">
      <c r="A4" s="1">
        <v>4</v>
      </c>
      <c r="B4" s="2">
        <v>0.8</v>
      </c>
    </row>
    <row r="5" spans="1:2" ht="14.4" x14ac:dyDescent="0.3">
      <c r="A5" s="1">
        <v>3.5</v>
      </c>
      <c r="B5" s="2">
        <v>0.7</v>
      </c>
    </row>
    <row r="6" spans="1:2" ht="14.4" x14ac:dyDescent="0.3">
      <c r="A6" s="1">
        <v>3</v>
      </c>
      <c r="B6" s="2">
        <v>0.6</v>
      </c>
    </row>
    <row r="7" spans="1:2" ht="14.4" x14ac:dyDescent="0.3">
      <c r="A7" s="1">
        <v>2.5</v>
      </c>
      <c r="B7" s="2">
        <v>0.5</v>
      </c>
    </row>
    <row r="8" spans="1:2" ht="14.4" x14ac:dyDescent="0.3">
      <c r="A8" s="1">
        <v>2</v>
      </c>
      <c r="B8" s="2">
        <v>0.4</v>
      </c>
    </row>
    <row r="9" spans="1:2" ht="14.4" x14ac:dyDescent="0.3">
      <c r="A9" s="1">
        <v>1.5</v>
      </c>
      <c r="B9" s="2">
        <v>0.3</v>
      </c>
    </row>
    <row r="10" spans="1:2" ht="14.4" x14ac:dyDescent="0.3">
      <c r="A10" s="1">
        <v>1</v>
      </c>
      <c r="B10" s="2">
        <v>0.2</v>
      </c>
    </row>
    <row r="11" spans="1:2" ht="14.4" x14ac:dyDescent="0.3">
      <c r="A11" s="1">
        <v>0.5</v>
      </c>
      <c r="B11" s="2">
        <v>0.1</v>
      </c>
    </row>
    <row r="12" spans="1:2" ht="14.4" x14ac:dyDescent="0.3">
      <c r="A12" s="1">
        <v>0</v>
      </c>
      <c r="B12" s="2">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78C6DF3B52CFA7479D9E7A6A32C4C6D3" ma:contentTypeVersion="1" ma:contentTypeDescription="Crear nuevo documento." ma:contentTypeScope="" ma:versionID="d286be0c0a35a01649d4138ce76d22f9">
  <xsd:schema xmlns:xsd="http://www.w3.org/2001/XMLSchema" xmlns:xs="http://www.w3.org/2001/XMLSchema" xmlns:p="http://schemas.microsoft.com/office/2006/metadata/properties" xmlns:ns2="e06d63e8-f512-41eb-a9df-15440b5f3ddf" xmlns:ns3="80bfaf77-3c8f-497b-af72-7a31f5f6edc0" targetNamespace="http://schemas.microsoft.com/office/2006/metadata/properties" ma:root="true" ma:fieldsID="dc1d1e1fd2b07b7cf0f811cc53023a2f" ns2:_="" ns3:_="">
    <xsd:import namespace="e06d63e8-f512-41eb-a9df-15440b5f3ddf"/>
    <xsd:import namespace="80bfaf77-3c8f-497b-af72-7a31f5f6edc0"/>
    <xsd:element name="properties">
      <xsd:complexType>
        <xsd:sequence>
          <xsd:element name="documentManagement">
            <xsd:complexType>
              <xsd:all>
                <xsd:element ref="ns2:_dlc_DocId" minOccurs="0"/>
                <xsd:element ref="ns2:_dlc_DocIdUrl" minOccurs="0"/>
                <xsd:element ref="ns2:_dlc_DocIdPersistId"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6d63e8-f512-41eb-a9df-15440b5f3ddf"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0bfaf77-3c8f-497b-af72-7a31f5f6edc0" elementFormDefault="qualified">
    <xsd:import namespace="http://schemas.microsoft.com/office/2006/documentManagement/types"/>
    <xsd:import namespace="http://schemas.microsoft.com/office/infopath/2007/PartnerControls"/>
    <xsd:element name="SharedWithUsers" ma:index="11"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B503F427-988A-44C9-9039-17E03272E988}">
  <ds:schemaRefs>
    <ds:schemaRef ds:uri="http://schemas.microsoft.com/sharepoint/v3/contenttype/forms"/>
  </ds:schemaRefs>
</ds:datastoreItem>
</file>

<file path=customXml/itemProps2.xml><?xml version="1.0" encoding="utf-8"?>
<ds:datastoreItem xmlns:ds="http://schemas.openxmlformats.org/officeDocument/2006/customXml" ds:itemID="{30471B1A-07D5-4CD4-B03F-9AC6C3A171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6d63e8-f512-41eb-a9df-15440b5f3ddf"/>
    <ds:schemaRef ds:uri="80bfaf77-3c8f-497b-af72-7a31f5f6ed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712B0C6-9F89-460D-8B36-FAB3B5CA6245}">
  <ds:schemaRefs>
    <ds:schemaRef ds:uri="http://schemas.microsoft.com/sharepoint/events"/>
  </ds:schemaRefs>
</ds:datastoreItem>
</file>

<file path=docMetadata/LabelInfo.xml><?xml version="1.0" encoding="utf-8"?>
<clbl:labelList xmlns:clbl="http://schemas.microsoft.com/office/2020/mipLabelMetadata">
  <clbl:label id="{536b49af-fd5c-458b-927c-e70b560f45dc}" enabled="1" method="Privileged" siteId="{9afbb4bb-b0bf-40eb-9f12-e3fa076144b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SUMINISTRO</vt:lpstr>
      <vt:lpstr>Hoja1</vt:lpstr>
      <vt:lpstr>SUMINISTRO!Área_de_impresión</vt:lpstr>
      <vt:lpstr>SUMINISTRO!Títulos_a_imprimir</vt:lpstr>
    </vt:vector>
  </TitlesOfParts>
  <Manager/>
  <Company>Consejo Col. de Seguridad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eajimenezr</dc:creator>
  <cp:keywords/>
  <dc:description/>
  <cp:lastModifiedBy>Diego Leonardo Cely Sanchez</cp:lastModifiedBy>
  <cp:revision/>
  <cp:lastPrinted>2025-03-20T21:11:08Z</cp:lastPrinted>
  <dcterms:created xsi:type="dcterms:W3CDTF">2006-08-03T18:30:35Z</dcterms:created>
  <dcterms:modified xsi:type="dcterms:W3CDTF">2025-03-20T21:11:16Z</dcterms:modified>
  <cp:category/>
  <cp:contentStatus/>
</cp:coreProperties>
</file>