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sgarcia\Downloads\"/>
    </mc:Choice>
  </mc:AlternateContent>
  <xr:revisionPtr revIDLastSave="0" documentId="13_ncr:1_{CB99BC8B-C1FF-498D-A118-618D56D8E890}" xr6:coauthVersionLast="47" xr6:coauthVersionMax="47" xr10:uidLastSave="{00000000-0000-0000-0000-000000000000}"/>
  <bookViews>
    <workbookView xWindow="-120" yWindow="-120" windowWidth="29040" windowHeight="15720" xr2:uid="{00000000-000D-0000-FFFF-FFFF00000000}"/>
  </bookViews>
  <sheets>
    <sheet name="SUMINISTRO" sheetId="1" r:id="rId1"/>
    <sheet name="Hoja1" sheetId="2" state="hidden" r:id="rId2"/>
  </sheets>
  <definedNames>
    <definedName name="_xlnm.Print_Area" localSheetId="0">SUMINISTRO!$B$4:$L$41</definedName>
    <definedName name="_xlnm.Print_Titles" localSheetId="0">SUMINISTRO!$4:$14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0" i="1" l="1"/>
  <c r="I49" i="1"/>
  <c r="I48" i="1"/>
  <c r="H30" i="1"/>
  <c r="H31" i="1" s="1"/>
  <c r="L30" i="1" s="1"/>
  <c r="K29" i="1"/>
  <c r="I29" i="1"/>
  <c r="K28" i="1"/>
  <c r="I28" i="1"/>
  <c r="K27" i="1"/>
  <c r="I27" i="1"/>
  <c r="K26" i="1"/>
  <c r="I26" i="1"/>
  <c r="K25" i="1"/>
  <c r="I25" i="1"/>
  <c r="K24" i="1"/>
  <c r="I24" i="1"/>
  <c r="H23" i="1"/>
  <c r="K22" i="1"/>
  <c r="I22" i="1"/>
  <c r="K21" i="1"/>
  <c r="I21" i="1"/>
  <c r="K20" i="1"/>
  <c r="I20" i="1"/>
  <c r="K19" i="1"/>
  <c r="I19" i="1"/>
  <c r="K18" i="1"/>
  <c r="I18" i="1"/>
  <c r="K17" i="1"/>
  <c r="I17" i="1"/>
  <c r="K16" i="1"/>
  <c r="I16" i="1"/>
  <c r="K15" i="1"/>
  <c r="I15" i="1"/>
  <c r="I30" i="1" l="1"/>
  <c r="I23" i="1"/>
  <c r="G31" i="1" l="1"/>
  <c r="G34" i="1" s="1"/>
  <c r="G33" i="1" l="1"/>
  <c r="G32" i="1"/>
  <c r="I31" i="1"/>
  <c r="M31" i="1"/>
  <c r="L31" i="1" s="1"/>
</calcChain>
</file>

<file path=xl/sharedStrings.xml><?xml version="1.0" encoding="utf-8"?>
<sst xmlns="http://schemas.openxmlformats.org/spreadsheetml/2006/main" count="61" uniqueCount="61">
  <si>
    <t>DATOS DEL PROVEEDOR DE SUMINISTROS</t>
  </si>
  <si>
    <t>Proveedor:</t>
  </si>
  <si>
    <t>Contrato No:</t>
  </si>
  <si>
    <t>N.I.T.</t>
  </si>
  <si>
    <t>C.C.</t>
  </si>
  <si>
    <t>Ciudad</t>
  </si>
  <si>
    <t>SOGAMOSO</t>
  </si>
  <si>
    <t>Clase de riesgo:</t>
  </si>
  <si>
    <t>MEDIO</t>
  </si>
  <si>
    <t>Dirección:</t>
  </si>
  <si>
    <t>N° Trabajadores</t>
  </si>
  <si>
    <t>Teléfono(s):</t>
  </si>
  <si>
    <t>INFORMACIÓN DE LA EVALUACIÓN</t>
  </si>
  <si>
    <t>Nombre Interventor:</t>
  </si>
  <si>
    <t>Fecha evaluación:</t>
  </si>
  <si>
    <t>CRITERIOS DE EVALUACIÓN</t>
  </si>
  <si>
    <t>Asignar puntaje de acuerdo al desarrollo del proveedor o contratista en el aspecto evaluado, teniendo en cuenta los siguientes criterios: 
Cada ítem posee la descripción del rango de valores en los que se puede evaluar siendo 5 el más alto y 0 el más bajo</t>
  </si>
  <si>
    <t>RESULTADOS DE LA EVALUACIÓN</t>
  </si>
  <si>
    <t>ASPECTO EVALUADO</t>
  </si>
  <si>
    <t>PUNTAJE</t>
  </si>
  <si>
    <t>%</t>
  </si>
  <si>
    <t>PONDERACIÓN</t>
  </si>
  <si>
    <t>JUSTIFICACIÓN DE LA CALIFICACIÓN</t>
  </si>
  <si>
    <t>ESTADO</t>
  </si>
  <si>
    <t>Calidad y Activos</t>
  </si>
  <si>
    <t>Contractual</t>
  </si>
  <si>
    <t>Firma del contrato y entrega de pólizas (iniciales y de ampliaciones) dentro de los primeros cinco días luego de notificado el contrato o sus ampliaciones (un punto menos por cada día de demora; calificación de 0 a 5).</t>
  </si>
  <si>
    <t>El proveedor atendió de forma veeraz y oportuna los requerimientos de la interventoría con relación a reclamación, solicitud de información o una no conformidad del producto.
0 no se realizó.
3 Se realizó parcialmente
5 se realizó.</t>
  </si>
  <si>
    <t>Se cumplen con el plazo previsto dentro del contrato y fechas de entregas acordadas, garantizando vigencia de las garantías y demás condiciones contractuales.
0 no se cumplió.
3 Se cumplió al tiempo contractual.
5 Se mejoró el tiempo contractual (eficacia).</t>
  </si>
  <si>
    <t>Producto</t>
  </si>
  <si>
    <t>El proveedor atendió las solicitudes de la interventoría en cuanto a visitas en fabrica, realización de pruebas, muestras de producto y otros.
0 No las atendió
3 Las atendió parcialmente
5 Las atendió en su totalidad</t>
  </si>
  <si>
    <t>Se presentaron defectos en el producto recibido.
0 Se presentaron
5 No se presentaron</t>
  </si>
  <si>
    <t>Se realiza devolución del producto por incumplimiento de las especificaciones técnicas.
0 Se realiza devoución total de los productos
3 Se realiza devolución parcial de los productos
5 No se realiza devolución de los productos.</t>
  </si>
  <si>
    <t>El proveedor hizo entrega de la información del producto como son fichas técnicas, certificados de conformidad RETIE, planos, protocolos,  fichas de seguridad y garantías.
0 No se entregó,
3 Entregado parcialmente.
5 Entregado totalmente.</t>
  </si>
  <si>
    <t>Liquidación</t>
  </si>
  <si>
    <t>Liquidación del contrato. Evalué según como sea la liquidación:   
- Normal cuando no hubo incumplimiento. 
- Liquidación de oficio cuando no se presenta el contratista.    
- Liquidación con multa cuando incumple cualquier obligación contractual y da lugar a la apliación de apremios.
0 liquidación por oficio o con multas
3 Liquidación con multas
5 Liquidación normal</t>
  </si>
  <si>
    <t>Subtotal Calidad</t>
  </si>
  <si>
    <t>Requisitos específicos en Seguridad, Salud y medio ambiente</t>
  </si>
  <si>
    <t>El proveedor cumplió con el suministro de la información requerida por la interventoría con respecto a: modo de manipulación del producto, tipo de vehículo en que es transportado, equipo para el descargue y el tipo de almacenamiento, de manera eficiente permitiendo minimizar los riesgos de seguridad.
0 No se informó y por lo tanto no fue eficiente
3 Informaron parcialmente
5 Si fue eficiente</t>
  </si>
  <si>
    <t>El proveedor cumplió con el suministro de las planillas de seguridad social del personal involucrado en el descargue de los materiales en cualquiera de las instalaciones de la EBSA.
0 No presentó o estaba errada
5 Si presentó información y correcta</t>
  </si>
  <si>
    <t xml:space="preserve">En el momento de entrega del material la interventoría realizó observaciones de incumplimiento a la política de seguridad y salud en el trabajo y medio ambiente.
0 Se realizó
5 No se realizó
</t>
  </si>
  <si>
    <t>El proveedor realizó el análisis de los riesgos para evaluar las condiciones de seguridad y medio ambiente del descargue, manipulación y almacenamiento del producto.
0 No cumplió
5 Se cumplió
NA No Aplica</t>
  </si>
  <si>
    <t>El proveedor cumple con los requerimientos sobre embalaje, manipulación, cargue y despacho del producto a entregar; minimizando los riesgos de seguridad y/o medio ambiente en el momento del descargue.
0 No cumple
3 parcialmente cumple
5 Si cumple</t>
  </si>
  <si>
    <t>El proveedor reportó e investigó los incidentes de alto riesgo ocurridos dentro de las instalaciones de EBSA en el proceso de entrega del producto (incluye de seguridad y medio ambiente)
0 No reportó, ni investigó
5 Reportó e investigó
NA No Aplica</t>
  </si>
  <si>
    <t>Subtotal Seguridad y salud en el trabajo y medio ambiente</t>
  </si>
  <si>
    <t>Calificación y Clasificación</t>
  </si>
  <si>
    <t xml:space="preserve"> Puntaje parcial obtenido/ Número de ítems evaluados</t>
  </si>
  <si>
    <t>GESTIÓN EN CALIDAD, SEGURIDAD, SALUD Y AMBIENTE</t>
  </si>
  <si>
    <t>Mayor o igual a 90%</t>
  </si>
  <si>
    <t xml:space="preserve">Puede ser tenido en cuenta para contratos futuros en EBSA: </t>
  </si>
  <si>
    <t>Entre 70% a 89%</t>
  </si>
  <si>
    <t>Serán tenidos en cuenta para nuevos procesos de contratación bajo el criterio de líder del proceso que requiere sus servicios, teniendo en cuenta el informe de reevaluación presentado por la Coordinación de Interventoría.</t>
  </si>
  <si>
    <t>Menor a 70%</t>
  </si>
  <si>
    <t xml:space="preserve">No debe ser tenido en cuenta para contratos futuros: </t>
  </si>
  <si>
    <t>OBSERVACIONES GENERALES</t>
  </si>
  <si>
    <t xml:space="preserve">Cualquier aclaración o comentario sobre su evaluación podrá comunicarse con: </t>
  </si>
  <si>
    <t>Firma Interventor</t>
  </si>
  <si>
    <t>Nombre: JORGE JHOBANY RUIZ AVENDAÑO</t>
  </si>
  <si>
    <t>C.C.: 74360933</t>
  </si>
  <si>
    <t>NA</t>
  </si>
  <si>
    <t>OBJETO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</si>
</sst>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_ [$€-2]\ * #,##0.00_ ;_ [$€-2]\ * \-#,##0.00_ ;_ [$€-2]\ * &quot;-&quot;??_ "/>
  </numFmts>
  <fonts count="18" x14ac:knownFonts="1">
    <font>
      <sz val="10"/>
      <name val="Arial"/>
      <family val="2"/>
    </font>
    <font>
      <b/>
      <sz val="10"/>
      <color indexed="8"/>
      <name val="Arial"/>
      <family val="2"/>
    </font>
    <font>
      <b/>
      <sz val="10"/>
      <name val="Arial"/>
      <family val="2"/>
    </font>
    <font>
      <sz val="10"/>
      <color indexed="8"/>
      <name val="Arial"/>
      <family val="2"/>
    </font>
    <font>
      <sz val="9"/>
      <name val="Arial"/>
      <family val="2"/>
    </font>
    <font>
      <b/>
      <sz val="9"/>
      <color indexed="8"/>
      <name val="Arial"/>
      <family val="2"/>
    </font>
    <font>
      <sz val="9"/>
      <color indexed="8"/>
      <name val="Arial"/>
      <family val="2"/>
    </font>
    <font>
      <sz val="8.5"/>
      <color indexed="8"/>
      <name val="Arial"/>
      <family val="2"/>
    </font>
    <font>
      <sz val="8.5"/>
      <name val="Arial"/>
      <family val="2"/>
    </font>
    <font>
      <sz val="8"/>
      <color indexed="8"/>
      <name val="Arial"/>
      <family val="2"/>
    </font>
    <font>
      <b/>
      <sz val="13"/>
      <color indexed="8"/>
      <name val="Arial"/>
      <family val="2"/>
    </font>
    <font>
      <b/>
      <sz val="13"/>
      <name val="Arial"/>
      <family val="2"/>
    </font>
    <font>
      <b/>
      <sz val="8"/>
      <color indexed="8"/>
      <name val="Arial"/>
      <family val="2"/>
    </font>
    <font>
      <sz val="11"/>
      <color rgb="FF000000"/>
      <name val="Calibri"/>
      <family val="2"/>
    </font>
    <font>
      <b/>
      <sz val="12"/>
      <name val="Arial"/>
      <family val="2"/>
    </font>
    <font>
      <sz val="9"/>
      <color rgb="FF000000"/>
      <name val="Arial"/>
      <family val="2"/>
    </font>
    <font>
      <b/>
      <sz val="8"/>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AEAEA"/>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165" fontId="17" fillId="0" borderId="0"/>
    <xf numFmtId="9" fontId="17" fillId="0" borderId="0"/>
  </cellStyleXfs>
  <cellXfs count="97">
    <xf numFmtId="0" fontId="0" fillId="0" borderId="0" xfId="0"/>
    <xf numFmtId="0" fontId="13" fillId="0" borderId="0" xfId="0" applyFont="1"/>
    <xf numFmtId="9" fontId="13" fillId="0" borderId="0" xfId="0" applyNumberFormat="1" applyFont="1"/>
    <xf numFmtId="0" fontId="6"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6" fillId="0" borderId="1" xfId="0" applyFont="1" applyBorder="1" applyProtection="1">
      <protection locked="0"/>
    </xf>
    <xf numFmtId="0" fontId="4" fillId="0" borderId="1" xfId="0" applyFont="1" applyBorder="1" applyAlignment="1" applyProtection="1">
      <alignment horizontal="left" vertical="center"/>
      <protection locked="0"/>
    </xf>
    <xf numFmtId="0" fontId="5" fillId="0" borderId="1" xfId="0" applyFont="1" applyBorder="1" applyAlignment="1" applyProtection="1">
      <alignment vertical="center"/>
      <protection locked="0"/>
    </xf>
    <xf numFmtId="0" fontId="3" fillId="0" borderId="0" xfId="0" applyFont="1"/>
    <xf numFmtId="0" fontId="5" fillId="0" borderId="1" xfId="0" applyFont="1" applyBorder="1" applyAlignment="1">
      <alignment vertical="center"/>
    </xf>
    <xf numFmtId="0" fontId="5" fillId="0" borderId="1" xfId="0" applyFont="1" applyBorder="1" applyAlignment="1">
      <alignment horizontal="center" vertical="center"/>
    </xf>
    <xf numFmtId="0" fontId="4" fillId="0" borderId="0" xfId="0" applyFont="1" applyAlignment="1">
      <alignment vertical="center" wrapText="1"/>
    </xf>
    <xf numFmtId="0" fontId="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 fillId="0" borderId="1" xfId="0" applyFont="1" applyBorder="1" applyAlignment="1">
      <alignment horizontal="center" vertical="center" wrapText="1"/>
    </xf>
    <xf numFmtId="9" fontId="3" fillId="0" borderId="1" xfId="2" applyFont="1" applyBorder="1" applyAlignment="1">
      <alignment horizontal="center" vertical="center" wrapText="1"/>
    </xf>
    <xf numFmtId="0" fontId="0" fillId="0" borderId="1" xfId="0" applyBorder="1"/>
    <xf numFmtId="9" fontId="0" fillId="0" borderId="0" xfId="0" applyNumberFormat="1"/>
    <xf numFmtId="9" fontId="17" fillId="0" borderId="0" xfId="2"/>
    <xf numFmtId="164" fontId="0" fillId="0" borderId="0" xfId="0" applyNumberFormat="1"/>
    <xf numFmtId="0" fontId="0" fillId="0" borderId="0" xfId="0" applyAlignment="1">
      <alignment vertical="center"/>
    </xf>
    <xf numFmtId="1" fontId="17" fillId="0" borderId="0" xfId="2" applyNumberFormat="1"/>
    <xf numFmtId="0" fontId="5" fillId="0" borderId="1" xfId="0"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14" fontId="5" fillId="0" borderId="1" xfId="0" applyNumberFormat="1" applyFont="1" applyBorder="1" applyAlignment="1" applyProtection="1">
      <alignment vertical="center"/>
      <protection locked="0"/>
    </xf>
    <xf numFmtId="0" fontId="5" fillId="0" borderId="1" xfId="0" applyFont="1" applyBorder="1" applyAlignment="1">
      <alignment horizontal="left" vertical="center"/>
    </xf>
    <xf numFmtId="0" fontId="10" fillId="0" borderId="2" xfId="0" applyFont="1" applyBorder="1" applyAlignment="1">
      <alignment horizontal="center" vertical="center" textRotation="90" wrapText="1"/>
    </xf>
    <xf numFmtId="0" fontId="1" fillId="0" borderId="1" xfId="0" applyFont="1" applyBorder="1" applyAlignment="1">
      <alignment horizontal="center" vertical="center" wrapText="1"/>
    </xf>
    <xf numFmtId="9" fontId="0" fillId="0" borderId="1" xfId="0" applyNumberFormat="1" applyBorder="1"/>
    <xf numFmtId="2" fontId="0" fillId="0" borderId="1" xfId="0" applyNumberFormat="1" applyBorder="1" applyAlignment="1">
      <alignment horizontal="center"/>
    </xf>
    <xf numFmtId="9" fontId="4" fillId="0" borderId="1" xfId="0" applyNumberFormat="1" applyFont="1" applyBorder="1" applyAlignment="1">
      <alignment horizontal="center" vertical="center" wrapText="1"/>
    </xf>
    <xf numFmtId="9" fontId="7" fillId="2" borderId="1" xfId="2"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9" fontId="3" fillId="0" borderId="2" xfId="2" applyFont="1" applyBorder="1" applyAlignment="1">
      <alignment horizontal="center" vertical="center" wrapText="1"/>
    </xf>
    <xf numFmtId="0" fontId="3" fillId="0" borderId="2" xfId="0" applyFont="1" applyBorder="1" applyAlignment="1">
      <alignment horizontal="center" vertical="center" wrapText="1"/>
    </xf>
    <xf numFmtId="0" fontId="6"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9" fillId="0" borderId="1" xfId="0" applyFont="1" applyBorder="1" applyAlignment="1">
      <alignment vertical="center" wrapText="1"/>
    </xf>
    <xf numFmtId="0" fontId="9" fillId="2" borderId="1" xfId="0" applyFont="1" applyFill="1" applyBorder="1" applyAlignment="1">
      <alignment vertical="center" wrapText="1"/>
    </xf>
    <xf numFmtId="0" fontId="16" fillId="0" borderId="1" xfId="0" applyFont="1" applyBorder="1" applyAlignment="1">
      <alignment vertical="center"/>
    </xf>
    <xf numFmtId="0" fontId="2" fillId="0" borderId="0" xfId="0" applyFont="1"/>
    <xf numFmtId="0" fontId="0" fillId="0" borderId="1" xfId="0" applyBorder="1" applyAlignment="1">
      <alignment horizontal="center" vertical="center" wrapText="1"/>
    </xf>
    <xf numFmtId="0" fontId="0" fillId="0" borderId="7" xfId="0" applyBorder="1"/>
    <xf numFmtId="9" fontId="0" fillId="0" borderId="6" xfId="0" applyNumberFormat="1" applyBorder="1" applyAlignment="1">
      <alignment horizontal="center"/>
    </xf>
    <xf numFmtId="2" fontId="2" fillId="0" borderId="6" xfId="0" applyNumberFormat="1" applyFont="1" applyBorder="1" applyAlignment="1">
      <alignment horizontal="center"/>
    </xf>
    <xf numFmtId="0" fontId="4" fillId="0" borderId="6" xfId="0" applyFont="1" applyBorder="1" applyAlignment="1">
      <alignment horizontal="left" vertical="top" wrapText="1"/>
    </xf>
    <xf numFmtId="0" fontId="3" fillId="0" borderId="14" xfId="0" applyFont="1" applyBorder="1" applyAlignment="1" applyProtection="1">
      <alignment horizontal="center" vertical="center" wrapText="1"/>
      <protection locked="0"/>
    </xf>
    <xf numFmtId="9" fontId="3" fillId="0" borderId="14" xfId="2" applyFont="1" applyBorder="1" applyAlignment="1">
      <alignment horizontal="center" vertical="center" wrapText="1"/>
    </xf>
    <xf numFmtId="0" fontId="3" fillId="0" borderId="14" xfId="0" applyFont="1" applyBorder="1" applyAlignment="1">
      <alignment horizontal="center" vertical="center" wrapText="1"/>
    </xf>
    <xf numFmtId="0" fontId="6" fillId="0" borderId="14" xfId="0" applyFont="1" applyBorder="1" applyAlignment="1" applyProtection="1">
      <alignment horizontal="left" vertical="top" wrapText="1"/>
      <protection locked="0"/>
    </xf>
    <xf numFmtId="0" fontId="15" fillId="0" borderId="6" xfId="0" applyFont="1" applyBorder="1" applyAlignment="1">
      <alignment vertical="top" wrapText="1"/>
    </xf>
    <xf numFmtId="0" fontId="5" fillId="0" borderId="1" xfId="0" applyFont="1" applyBorder="1" applyAlignment="1">
      <alignment horizontal="left" vertical="center"/>
    </xf>
    <xf numFmtId="0" fontId="0" fillId="0" borderId="6" xfId="0" applyBorder="1"/>
    <xf numFmtId="0" fontId="0" fillId="0" borderId="7" xfId="0" applyBorder="1"/>
    <xf numFmtId="0" fontId="5" fillId="0" borderId="1" xfId="0" applyFont="1" applyBorder="1" applyAlignment="1" applyProtection="1">
      <alignment horizontal="center" vertical="center"/>
      <protection locked="0"/>
    </xf>
    <xf numFmtId="0" fontId="0" fillId="0" borderId="7" xfId="0" applyBorder="1" applyProtection="1">
      <protection locked="0"/>
    </xf>
    <xf numFmtId="0" fontId="4" fillId="0" borderId="1" xfId="0" applyFont="1" applyBorder="1" applyAlignment="1">
      <alignment horizontal="left" vertical="center" wrapText="1"/>
    </xf>
    <xf numFmtId="0" fontId="0" fillId="0" borderId="1" xfId="0" applyBorder="1" applyAlignment="1">
      <alignment horizontal="left"/>
    </xf>
    <xf numFmtId="0" fontId="4" fillId="0" borderId="1" xfId="0" applyFont="1" applyBorder="1" applyAlignment="1">
      <alignment horizontal="left" vertical="top" wrapText="1"/>
    </xf>
    <xf numFmtId="0" fontId="5" fillId="0" borderId="1" xfId="0" applyFont="1" applyBorder="1" applyAlignment="1">
      <alignment horizontal="right" vertical="center"/>
    </xf>
    <xf numFmtId="0" fontId="0" fillId="2" borderId="2" xfId="0" applyFill="1" applyBorder="1" applyAlignment="1">
      <alignment horizontal="center"/>
    </xf>
    <xf numFmtId="0" fontId="0" fillId="0" borderId="4" xfId="0" applyBorder="1"/>
    <xf numFmtId="0" fontId="0" fillId="0" borderId="5" xfId="0" applyBorder="1"/>
    <xf numFmtId="0" fontId="10" fillId="0" borderId="1" xfId="0" applyFont="1" applyBorder="1" applyAlignment="1">
      <alignment horizontal="center" vertical="center" textRotation="90" wrapText="1"/>
    </xf>
    <xf numFmtId="0" fontId="0" fillId="0" borderId="13" xfId="0" applyBorder="1"/>
    <xf numFmtId="0" fontId="0" fillId="0" borderId="14" xfId="0" applyBorder="1"/>
    <xf numFmtId="0" fontId="16" fillId="0" borderId="1" xfId="0" applyFont="1" applyBorder="1" applyAlignment="1">
      <alignment horizontal="left" vertical="center" wrapText="1"/>
    </xf>
    <xf numFmtId="0" fontId="6"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9" fontId="5" fillId="2" borderId="1" xfId="2" applyFont="1" applyFill="1" applyBorder="1" applyAlignment="1">
      <alignment horizontal="center" vertical="center" wrapText="1"/>
    </xf>
    <xf numFmtId="0" fontId="4" fillId="0" borderId="2" xfId="0" applyFont="1" applyBorder="1" applyAlignment="1">
      <alignment horizontal="left" vertical="top" wrapText="1"/>
    </xf>
    <xf numFmtId="0" fontId="2" fillId="2" borderId="14" xfId="0" applyFont="1" applyFill="1" applyBorder="1" applyAlignment="1" applyProtection="1">
      <alignment horizontal="left"/>
      <protection locked="0"/>
    </xf>
    <xf numFmtId="0" fontId="0" fillId="0" borderId="12" xfId="0" applyBorder="1" applyProtection="1">
      <protection locked="0"/>
    </xf>
    <xf numFmtId="0" fontId="0" fillId="0" borderId="11" xfId="0" applyBorder="1" applyProtection="1">
      <protection locked="0"/>
    </xf>
    <xf numFmtId="0" fontId="6" fillId="0" borderId="1" xfId="0" applyFont="1" applyBorder="1" applyAlignment="1" applyProtection="1">
      <alignment horizontal="center" vertical="center"/>
      <protection locked="0"/>
    </xf>
    <xf numFmtId="0" fontId="5" fillId="4" borderId="1" xfId="0" applyFont="1" applyFill="1" applyBorder="1" applyAlignment="1">
      <alignment horizontal="center" vertical="center" wrapText="1"/>
    </xf>
    <xf numFmtId="0" fontId="0" fillId="0" borderId="8" xfId="0" applyBorder="1"/>
    <xf numFmtId="0" fontId="0" fillId="0" borderId="9" xfId="0" applyBorder="1"/>
    <xf numFmtId="0" fontId="0" fillId="0" borderId="10" xfId="0" applyBorder="1"/>
    <xf numFmtId="0" fontId="0" fillId="0" borderId="11" xfId="0" applyBorder="1"/>
    <xf numFmtId="0" fontId="11" fillId="0" borderId="14" xfId="0" applyFont="1" applyBorder="1" applyAlignment="1">
      <alignment horizontal="center" vertical="center" textRotation="90" wrapText="1"/>
    </xf>
    <xf numFmtId="0" fontId="2" fillId="0" borderId="1" xfId="0" applyFont="1" applyBorder="1" applyAlignment="1">
      <alignment horizontal="right"/>
    </xf>
    <xf numFmtId="0" fontId="4" fillId="0" borderId="1" xfId="0" applyFont="1" applyBorder="1" applyAlignment="1" applyProtection="1">
      <alignment horizontal="center" vertical="center"/>
      <protection locked="0"/>
    </xf>
    <xf numFmtId="0" fontId="0" fillId="0" borderId="6" xfId="0" applyBorder="1" applyProtection="1">
      <protection locked="0"/>
    </xf>
    <xf numFmtId="0" fontId="4" fillId="0" borderId="14" xfId="0" applyFont="1" applyBorder="1" applyAlignment="1">
      <alignment horizontal="left" vertical="top" wrapText="1"/>
    </xf>
    <xf numFmtId="0" fontId="0" fillId="0" borderId="12" xfId="0" applyBorder="1"/>
    <xf numFmtId="0" fontId="2" fillId="2" borderId="13" xfId="0" applyFont="1" applyFill="1" applyBorder="1" applyAlignment="1" applyProtection="1">
      <alignment horizontal="left"/>
      <protection locked="0"/>
    </xf>
    <xf numFmtId="0" fontId="0" fillId="0" borderId="0" xfId="0" applyProtection="1">
      <protection locked="0"/>
    </xf>
    <xf numFmtId="0" fontId="0" fillId="0" borderId="9" xfId="0" applyBorder="1" applyProtection="1">
      <protection locked="0"/>
    </xf>
    <xf numFmtId="0" fontId="1" fillId="0" borderId="1" xfId="0" applyFont="1" applyBorder="1" applyAlignment="1">
      <alignment horizontal="center" vertical="center"/>
    </xf>
    <xf numFmtId="0" fontId="2" fillId="0" borderId="3" xfId="0" applyFont="1" applyBorder="1" applyAlignment="1">
      <alignment horizontal="right"/>
    </xf>
    <xf numFmtId="0" fontId="4" fillId="0" borderId="1" xfId="0" applyFont="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8" fillId="2" borderId="1" xfId="0" applyFont="1" applyFill="1" applyBorder="1" applyAlignment="1">
      <alignment horizontal="center" vertical="center" wrapText="1"/>
    </xf>
    <xf numFmtId="0" fontId="2" fillId="2" borderId="13" xfId="0" applyFont="1" applyFill="1" applyBorder="1" applyAlignment="1" applyProtection="1">
      <alignment horizontal="left" vertical="center" wrapText="1"/>
      <protection locked="0"/>
    </xf>
    <xf numFmtId="0" fontId="14" fillId="0" borderId="1" xfId="0" applyFont="1" applyBorder="1" applyAlignment="1">
      <alignment horizontal="center" vertical="center" textRotation="90" wrapText="1"/>
    </xf>
  </cellXfs>
  <cellStyles count="3">
    <cellStyle name="Euro" xfId="1" xr:uid="{00000000-0005-0000-0000-000006000000}"/>
    <cellStyle name="Normal" xfId="0" builtinId="0"/>
    <cellStyle name="Porcentaje" xfId="2" builtinId="5"/>
  </cellStyles>
  <dxfs count="11">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s>
  <tableStyles count="1" defaultTableStyle="TableStyleMedium9"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4:O54"/>
  <sheetViews>
    <sheetView showGridLines="0" tabSelected="1" zoomScale="110" zoomScaleNormal="110" zoomScaleSheetLayoutView="110" workbookViewId="0">
      <selection activeCell="B8" sqref="B8:E8"/>
    </sheetView>
  </sheetViews>
  <sheetFormatPr baseColWidth="10" defaultColWidth="11.42578125" defaultRowHeight="12.75" x14ac:dyDescent="0.2"/>
  <cols>
    <col min="1" max="1" width="2.5703125" customWidth="1"/>
    <col min="2" max="2" width="4.85546875" customWidth="1"/>
    <col min="3" max="3" width="5.7109375" customWidth="1"/>
    <col min="4" max="4" width="6.85546875" customWidth="1"/>
    <col min="5" max="5" width="6.42578125" customWidth="1"/>
    <col min="6" max="6" width="32" customWidth="1"/>
    <col min="7" max="7" width="12" customWidth="1"/>
    <col min="8" max="8" width="6" customWidth="1"/>
    <col min="9" max="9" width="13" customWidth="1"/>
    <col min="10" max="10" width="44.5703125" customWidth="1"/>
    <col min="11" max="11" width="14.7109375" customWidth="1"/>
    <col min="12" max="12" width="12.85546875" hidden="1" customWidth="1"/>
    <col min="13" max="13" width="11.42578125" hidden="1" customWidth="1"/>
    <col min="14" max="14" width="6" customWidth="1"/>
  </cols>
  <sheetData>
    <row r="4" spans="2:15" s="8" customFormat="1" ht="20.25" customHeight="1" x14ac:dyDescent="0.2">
      <c r="B4" s="69" t="s">
        <v>0</v>
      </c>
      <c r="C4" s="53"/>
      <c r="D4" s="53"/>
      <c r="E4" s="53"/>
      <c r="F4" s="53"/>
      <c r="G4" s="53"/>
      <c r="H4" s="53"/>
      <c r="I4" s="53"/>
      <c r="J4" s="53"/>
      <c r="K4" s="54"/>
    </row>
    <row r="5" spans="2:15" s="8" customFormat="1" ht="21" customHeight="1" x14ac:dyDescent="0.2">
      <c r="B5" s="52" t="s">
        <v>1</v>
      </c>
      <c r="C5" s="53"/>
      <c r="D5" s="53"/>
      <c r="E5" s="54"/>
      <c r="F5" s="75"/>
      <c r="G5" s="56"/>
      <c r="H5" s="60" t="s">
        <v>2</v>
      </c>
      <c r="I5" s="54"/>
      <c r="J5" s="55"/>
      <c r="K5" s="56"/>
    </row>
    <row r="6" spans="2:15" s="8" customFormat="1" ht="21" customHeight="1" x14ac:dyDescent="0.2">
      <c r="B6" s="25" t="s">
        <v>3</v>
      </c>
      <c r="C6" s="4"/>
      <c r="D6" s="10" t="s">
        <v>4</v>
      </c>
      <c r="E6" s="5"/>
      <c r="F6" s="3"/>
      <c r="G6" s="10" t="s">
        <v>5</v>
      </c>
      <c r="H6" s="55" t="s">
        <v>6</v>
      </c>
      <c r="I6" s="56"/>
      <c r="J6" s="10" t="s">
        <v>7</v>
      </c>
      <c r="K6" s="7" t="s">
        <v>8</v>
      </c>
    </row>
    <row r="7" spans="2:15" ht="21" customHeight="1" x14ac:dyDescent="0.2">
      <c r="B7" s="52" t="s">
        <v>9</v>
      </c>
      <c r="C7" s="53"/>
      <c r="D7" s="53"/>
      <c r="E7" s="54"/>
      <c r="F7" s="6"/>
      <c r="G7" s="22" t="s">
        <v>10</v>
      </c>
      <c r="H7" s="55"/>
      <c r="I7" s="56"/>
      <c r="J7" s="10" t="s">
        <v>11</v>
      </c>
      <c r="K7" s="7"/>
    </row>
    <row r="8" spans="2:15" ht="22.5" customHeight="1" x14ac:dyDescent="0.2">
      <c r="B8" s="52" t="s">
        <v>60</v>
      </c>
      <c r="C8" s="53"/>
      <c r="D8" s="53"/>
      <c r="E8" s="54"/>
      <c r="F8" s="92"/>
      <c r="G8" s="84"/>
      <c r="H8" s="84"/>
      <c r="I8" s="84"/>
      <c r="J8" s="84"/>
      <c r="K8" s="56"/>
    </row>
    <row r="9" spans="2:15" ht="12.75" customHeight="1" x14ac:dyDescent="0.2">
      <c r="B9" s="90" t="s">
        <v>12</v>
      </c>
      <c r="C9" s="53"/>
      <c r="D9" s="53"/>
      <c r="E9" s="53"/>
      <c r="F9" s="53"/>
      <c r="G9" s="53"/>
      <c r="H9" s="53"/>
      <c r="I9" s="53"/>
      <c r="J9" s="53"/>
      <c r="K9" s="54"/>
    </row>
    <row r="10" spans="2:15" ht="21" customHeight="1" x14ac:dyDescent="0.2">
      <c r="B10" s="52" t="s">
        <v>13</v>
      </c>
      <c r="C10" s="53"/>
      <c r="D10" s="53"/>
      <c r="E10" s="54"/>
      <c r="F10" s="83"/>
      <c r="G10" s="84"/>
      <c r="H10" s="84"/>
      <c r="I10" s="56"/>
      <c r="J10" s="9" t="s">
        <v>14</v>
      </c>
      <c r="K10" s="24"/>
      <c r="L10" s="11"/>
      <c r="M10" s="11"/>
      <c r="N10" s="11"/>
      <c r="O10" s="11"/>
    </row>
    <row r="11" spans="2:15" ht="12.75" customHeight="1" x14ac:dyDescent="0.2">
      <c r="B11" s="90" t="s">
        <v>15</v>
      </c>
      <c r="C11" s="53"/>
      <c r="D11" s="53"/>
      <c r="E11" s="53"/>
      <c r="F11" s="53"/>
      <c r="G11" s="53"/>
      <c r="H11" s="53"/>
      <c r="I11" s="53"/>
      <c r="J11" s="53"/>
      <c r="K11" s="54"/>
      <c r="L11" s="11"/>
      <c r="M11" s="11"/>
      <c r="N11" s="11"/>
      <c r="O11" s="11"/>
    </row>
    <row r="12" spans="2:15" ht="26.25" customHeight="1" x14ac:dyDescent="0.2">
      <c r="B12" s="94" t="s">
        <v>16</v>
      </c>
      <c r="C12" s="53"/>
      <c r="D12" s="53"/>
      <c r="E12" s="53"/>
      <c r="F12" s="53"/>
      <c r="G12" s="53"/>
      <c r="H12" s="53"/>
      <c r="I12" s="53"/>
      <c r="J12" s="53"/>
      <c r="K12" s="54"/>
      <c r="L12" s="11"/>
      <c r="M12" s="11"/>
      <c r="N12" s="11"/>
      <c r="O12" s="11"/>
    </row>
    <row r="13" spans="2:15" ht="12.75" customHeight="1" x14ac:dyDescent="0.2">
      <c r="B13" s="69" t="s">
        <v>17</v>
      </c>
      <c r="C13" s="53"/>
      <c r="D13" s="53"/>
      <c r="E13" s="53"/>
      <c r="F13" s="53"/>
      <c r="G13" s="53"/>
      <c r="H13" s="53"/>
      <c r="I13" s="53"/>
      <c r="J13" s="53"/>
      <c r="K13" s="54"/>
    </row>
    <row r="14" spans="2:15" ht="25.5" customHeight="1" x14ac:dyDescent="0.2">
      <c r="B14" s="69" t="s">
        <v>18</v>
      </c>
      <c r="C14" s="53"/>
      <c r="D14" s="53"/>
      <c r="E14" s="53"/>
      <c r="F14" s="54"/>
      <c r="G14" s="27" t="s">
        <v>19</v>
      </c>
      <c r="H14" s="12" t="s">
        <v>20</v>
      </c>
      <c r="I14" s="13" t="s">
        <v>21</v>
      </c>
      <c r="J14" s="14" t="s">
        <v>22</v>
      </c>
      <c r="K14" s="14" t="s">
        <v>23</v>
      </c>
      <c r="N14" s="41"/>
    </row>
    <row r="15" spans="2:15" ht="69" customHeight="1" x14ac:dyDescent="0.2">
      <c r="B15" s="64" t="s">
        <v>24</v>
      </c>
      <c r="C15" s="64" t="s">
        <v>25</v>
      </c>
      <c r="D15" s="57" t="s">
        <v>26</v>
      </c>
      <c r="E15" s="53"/>
      <c r="F15" s="54"/>
      <c r="G15" s="23"/>
      <c r="H15" s="15">
        <v>0.05</v>
      </c>
      <c r="I15" s="12">
        <f t="shared" ref="I15:I22" si="0">+G15*H15</f>
        <v>0</v>
      </c>
      <c r="J15" s="35"/>
      <c r="K15" s="42" t="str">
        <f t="shared" ref="K15:K22" si="1">IF(G15="","Califique",IF(AND(OR(G15="NA",G15&lt;=5),J15=""),"Justifique e indique repositorio de dicha justificación","Evaluado"))</f>
        <v>Califique</v>
      </c>
    </row>
    <row r="16" spans="2:15" ht="96" customHeight="1" x14ac:dyDescent="0.2">
      <c r="B16" s="65"/>
      <c r="C16" s="65"/>
      <c r="D16" s="57" t="s">
        <v>27</v>
      </c>
      <c r="E16" s="53"/>
      <c r="F16" s="54"/>
      <c r="G16" s="23"/>
      <c r="H16" s="15">
        <v>0.06</v>
      </c>
      <c r="I16" s="12">
        <f t="shared" si="0"/>
        <v>0</v>
      </c>
      <c r="J16" s="35"/>
      <c r="K16" s="42" t="str">
        <f t="shared" si="1"/>
        <v>Califique</v>
      </c>
    </row>
    <row r="17" spans="2:13" ht="102" customHeight="1" x14ac:dyDescent="0.2">
      <c r="B17" s="65"/>
      <c r="C17" s="66"/>
      <c r="D17" s="57" t="s">
        <v>28</v>
      </c>
      <c r="E17" s="53"/>
      <c r="F17" s="54"/>
      <c r="G17" s="23"/>
      <c r="H17" s="15">
        <v>0.08</v>
      </c>
      <c r="I17" s="12">
        <f t="shared" si="0"/>
        <v>0</v>
      </c>
      <c r="J17" s="35"/>
      <c r="K17" s="42" t="str">
        <f t="shared" si="1"/>
        <v>Califique</v>
      </c>
    </row>
    <row r="18" spans="2:13" ht="91.5" customHeight="1" x14ac:dyDescent="0.2">
      <c r="B18" s="65"/>
      <c r="C18" s="64" t="s">
        <v>29</v>
      </c>
      <c r="D18" s="57" t="s">
        <v>30</v>
      </c>
      <c r="E18" s="53"/>
      <c r="F18" s="54"/>
      <c r="G18" s="23"/>
      <c r="H18" s="15">
        <v>0.1</v>
      </c>
      <c r="I18" s="12">
        <f t="shared" si="0"/>
        <v>0</v>
      </c>
      <c r="J18" s="35"/>
      <c r="K18" s="42" t="str">
        <f t="shared" si="1"/>
        <v>Califique</v>
      </c>
    </row>
    <row r="19" spans="2:13" ht="54" customHeight="1" x14ac:dyDescent="0.2">
      <c r="B19" s="65"/>
      <c r="C19" s="65"/>
      <c r="D19" s="57" t="s">
        <v>31</v>
      </c>
      <c r="E19" s="53"/>
      <c r="F19" s="54"/>
      <c r="G19" s="23"/>
      <c r="H19" s="15">
        <v>0.1</v>
      </c>
      <c r="I19" s="12">
        <f t="shared" si="0"/>
        <v>0</v>
      </c>
      <c r="J19" s="35"/>
      <c r="K19" s="42" t="str">
        <f t="shared" si="1"/>
        <v>Califique</v>
      </c>
    </row>
    <row r="20" spans="2:13" ht="75.75" customHeight="1" x14ac:dyDescent="0.2">
      <c r="B20" s="65"/>
      <c r="C20" s="65"/>
      <c r="D20" s="57" t="s">
        <v>32</v>
      </c>
      <c r="E20" s="53"/>
      <c r="F20" s="54"/>
      <c r="G20" s="23"/>
      <c r="H20" s="15">
        <v>0.1</v>
      </c>
      <c r="I20" s="12">
        <f t="shared" si="0"/>
        <v>0</v>
      </c>
      <c r="J20" s="36"/>
      <c r="K20" s="42" t="str">
        <f t="shared" si="1"/>
        <v>Califique</v>
      </c>
    </row>
    <row r="21" spans="2:13" ht="118.5" customHeight="1" x14ac:dyDescent="0.2">
      <c r="B21" s="65"/>
      <c r="C21" s="66"/>
      <c r="D21" s="57" t="s">
        <v>33</v>
      </c>
      <c r="E21" s="53"/>
      <c r="F21" s="54"/>
      <c r="G21" s="23"/>
      <c r="H21" s="15">
        <v>0.1</v>
      </c>
      <c r="I21" s="12">
        <f t="shared" si="0"/>
        <v>0</v>
      </c>
      <c r="J21" s="36"/>
      <c r="K21" s="42" t="str">
        <f t="shared" si="1"/>
        <v>Califique</v>
      </c>
    </row>
    <row r="22" spans="2:13" ht="139.5" customHeight="1" x14ac:dyDescent="0.2">
      <c r="B22" s="66"/>
      <c r="C22" s="26" t="s">
        <v>34</v>
      </c>
      <c r="D22" s="71" t="s">
        <v>35</v>
      </c>
      <c r="E22" s="62"/>
      <c r="F22" s="63"/>
      <c r="G22" s="32"/>
      <c r="H22" s="33">
        <v>0.05</v>
      </c>
      <c r="I22" s="34">
        <f t="shared" si="0"/>
        <v>0</v>
      </c>
      <c r="J22" s="37"/>
      <c r="K22" s="42" t="str">
        <f t="shared" si="1"/>
        <v>Califique</v>
      </c>
    </row>
    <row r="23" spans="2:13" ht="12.75" customHeight="1" x14ac:dyDescent="0.2">
      <c r="B23" s="91" t="s">
        <v>36</v>
      </c>
      <c r="C23" s="53"/>
      <c r="D23" s="53"/>
      <c r="E23" s="53"/>
      <c r="F23" s="53"/>
      <c r="G23" s="53"/>
      <c r="H23" s="44">
        <f>SUM(H15:H22)</f>
        <v>0.64</v>
      </c>
      <c r="I23" s="45" t="str">
        <f>IF(AND(K15="Evaluado",K16="Evaluado",K17="Evaluado",K18="Evaluado",K19="Evaluado",K20="Evaluado",K21="Evaluado",K22="Evaluado"),(SUMIF(K15:K22,"Evaluado",I15:I22)),"Error")</f>
        <v>Error</v>
      </c>
      <c r="J23" s="46"/>
      <c r="K23" s="43"/>
    </row>
    <row r="24" spans="2:13" ht="112.5" customHeight="1" x14ac:dyDescent="0.2">
      <c r="B24" s="81" t="s">
        <v>37</v>
      </c>
      <c r="C24" s="78"/>
      <c r="D24" s="85" t="s">
        <v>38</v>
      </c>
      <c r="E24" s="86"/>
      <c r="F24" s="80"/>
      <c r="G24" s="47"/>
      <c r="H24" s="48">
        <v>7.0000000000000007E-2</v>
      </c>
      <c r="I24" s="49">
        <f>+G24*H24</f>
        <v>0</v>
      </c>
      <c r="J24" s="50"/>
      <c r="K24" s="42" t="str">
        <f t="shared" ref="K24:K29" si="2">IF(G24="","Califique",IF(AND(OR(G24="NA",G24&lt;=5),J24=""),"Justifique e indique repositorio de dicha justificación","Evaluado"))</f>
        <v>Califique</v>
      </c>
    </row>
    <row r="25" spans="2:13" ht="75.75" customHeight="1" x14ac:dyDescent="0.2">
      <c r="B25" s="77"/>
      <c r="C25" s="78"/>
      <c r="D25" s="59" t="s">
        <v>39</v>
      </c>
      <c r="E25" s="53"/>
      <c r="F25" s="54"/>
      <c r="G25" s="23"/>
      <c r="H25" s="15">
        <v>0.05</v>
      </c>
      <c r="I25" s="12">
        <f>+G25*H25</f>
        <v>0</v>
      </c>
      <c r="J25" s="35"/>
      <c r="K25" s="42" t="str">
        <f t="shared" si="2"/>
        <v>Califique</v>
      </c>
    </row>
    <row r="26" spans="2:13" ht="63" customHeight="1" x14ac:dyDescent="0.2">
      <c r="B26" s="77"/>
      <c r="C26" s="78"/>
      <c r="D26" s="59" t="s">
        <v>40</v>
      </c>
      <c r="E26" s="53"/>
      <c r="F26" s="54"/>
      <c r="G26" s="23"/>
      <c r="H26" s="15">
        <v>0.05</v>
      </c>
      <c r="I26" s="12">
        <f>IFERROR(H26*G26,I45)</f>
        <v>0</v>
      </c>
      <c r="J26" s="35"/>
      <c r="K26" s="42" t="str">
        <f t="shared" si="2"/>
        <v>Califique</v>
      </c>
      <c r="L26" s="51"/>
      <c r="M26" s="51"/>
    </row>
    <row r="27" spans="2:13" ht="87" customHeight="1" x14ac:dyDescent="0.2">
      <c r="B27" s="77"/>
      <c r="C27" s="78"/>
      <c r="D27" s="59" t="s">
        <v>41</v>
      </c>
      <c r="E27" s="53"/>
      <c r="F27" s="54"/>
      <c r="G27" s="23"/>
      <c r="H27" s="15">
        <v>0.05</v>
      </c>
      <c r="I27" s="12">
        <f>IFERROR(G27*H27,I48)</f>
        <v>0</v>
      </c>
      <c r="J27" s="35"/>
      <c r="K27" s="42" t="str">
        <f t="shared" si="2"/>
        <v>Califique</v>
      </c>
    </row>
    <row r="28" spans="2:13" ht="101.25" customHeight="1" x14ac:dyDescent="0.2">
      <c r="B28" s="77"/>
      <c r="C28" s="78"/>
      <c r="D28" s="59" t="s">
        <v>42</v>
      </c>
      <c r="E28" s="53"/>
      <c r="F28" s="54"/>
      <c r="G28" s="23"/>
      <c r="H28" s="15">
        <v>7.0000000000000007E-2</v>
      </c>
      <c r="I28" s="12">
        <f>+H28*G28</f>
        <v>0</v>
      </c>
      <c r="J28" s="35"/>
      <c r="K28" s="42" t="str">
        <f t="shared" si="2"/>
        <v>Califique</v>
      </c>
    </row>
    <row r="29" spans="2:13" ht="86.25" customHeight="1" x14ac:dyDescent="0.2">
      <c r="B29" s="79"/>
      <c r="C29" s="80"/>
      <c r="D29" s="59" t="s">
        <v>43</v>
      </c>
      <c r="E29" s="53"/>
      <c r="F29" s="54"/>
      <c r="G29" s="23"/>
      <c r="H29" s="15">
        <v>7.0000000000000007E-2</v>
      </c>
      <c r="I29" s="12">
        <f>IFERROR(G29*H29,I49)</f>
        <v>0</v>
      </c>
      <c r="J29" s="35"/>
      <c r="K29" s="42" t="str">
        <f t="shared" si="2"/>
        <v>Califique</v>
      </c>
    </row>
    <row r="30" spans="2:13" ht="14.25" customHeight="1" x14ac:dyDescent="0.2">
      <c r="B30" s="82" t="s">
        <v>44</v>
      </c>
      <c r="C30" s="53"/>
      <c r="D30" s="53"/>
      <c r="E30" s="53"/>
      <c r="F30" s="53"/>
      <c r="G30" s="54"/>
      <c r="H30" s="28">
        <f>SUM(H24:H29)</f>
        <v>0.36000000000000004</v>
      </c>
      <c r="I30" s="29" t="str">
        <f>IF(AND(K24="Evaluado",K26="Evaluado",K27="Evaluado",K28="Evaluado",K29="Evaluado"),(SUMIF(K24:K29,"Evaluado",I24:I29)),"Error")</f>
        <v>Error</v>
      </c>
      <c r="J30" s="16"/>
      <c r="K30" s="16"/>
      <c r="L30" s="17">
        <f>+H31</f>
        <v>1</v>
      </c>
      <c r="M30">
        <v>5</v>
      </c>
    </row>
    <row r="31" spans="2:13" ht="14.25" customHeight="1" x14ac:dyDescent="0.2">
      <c r="B31" s="96" t="s">
        <v>45</v>
      </c>
      <c r="C31" s="63"/>
      <c r="D31" s="68" t="s">
        <v>46</v>
      </c>
      <c r="E31" s="53"/>
      <c r="F31" s="54"/>
      <c r="G31" s="22" t="e">
        <f>+I23+I30</f>
        <v>#VALUE!</v>
      </c>
      <c r="H31" s="30">
        <f>+H30+H23</f>
        <v>1</v>
      </c>
      <c r="I31" s="70" t="e">
        <f>(G31)/5</f>
        <v>#VALUE!</v>
      </c>
      <c r="J31" s="76" t="s">
        <v>47</v>
      </c>
      <c r="K31" s="63"/>
      <c r="L31" s="18" t="e">
        <f>+(L30*M31)/M30</f>
        <v>#VALUE!</v>
      </c>
      <c r="M31" s="19" t="e">
        <f>+G31</f>
        <v>#VALUE!</v>
      </c>
    </row>
    <row r="32" spans="2:13" s="20" customFormat="1" ht="24" customHeight="1" x14ac:dyDescent="0.2">
      <c r="B32" s="77"/>
      <c r="C32" s="78"/>
      <c r="D32" s="67" t="s">
        <v>48</v>
      </c>
      <c r="E32" s="54"/>
      <c r="F32" s="39" t="s">
        <v>49</v>
      </c>
      <c r="G32" s="31" t="e">
        <f>+IF(G31&gt;=4.5,"X","")</f>
        <v>#VALUE!</v>
      </c>
      <c r="H32" s="31"/>
      <c r="I32" s="65"/>
      <c r="J32" s="77"/>
      <c r="K32" s="78"/>
    </row>
    <row r="33" spans="2:11" s="20" customFormat="1" ht="67.5" customHeight="1" x14ac:dyDescent="0.2">
      <c r="B33" s="77"/>
      <c r="C33" s="78"/>
      <c r="D33" s="67" t="s">
        <v>50</v>
      </c>
      <c r="E33" s="54"/>
      <c r="F33" s="38" t="s">
        <v>51</v>
      </c>
      <c r="G33" s="31" t="e">
        <f>+IF(AND(G31&lt;=4.45,G31&gt;=3.5),"X","")</f>
        <v>#VALUE!</v>
      </c>
      <c r="H33" s="31"/>
      <c r="I33" s="65"/>
      <c r="J33" s="77"/>
      <c r="K33" s="78"/>
    </row>
    <row r="34" spans="2:11" s="20" customFormat="1" ht="25.5" customHeight="1" x14ac:dyDescent="0.2">
      <c r="B34" s="79"/>
      <c r="C34" s="80"/>
      <c r="D34" s="40" t="s">
        <v>52</v>
      </c>
      <c r="E34" s="40"/>
      <c r="F34" s="39" t="s">
        <v>53</v>
      </c>
      <c r="G34" s="31" t="e">
        <f>+IF(G31&lt;3.5,"X","")</f>
        <v>#VALUE!</v>
      </c>
      <c r="H34" s="31"/>
      <c r="I34" s="66"/>
      <c r="J34" s="79"/>
      <c r="K34" s="80"/>
    </row>
    <row r="35" spans="2:11" ht="12.75" customHeight="1" x14ac:dyDescent="0.2">
      <c r="B35" s="69" t="s">
        <v>54</v>
      </c>
      <c r="C35" s="53"/>
      <c r="D35" s="53"/>
      <c r="E35" s="53"/>
      <c r="F35" s="53"/>
      <c r="G35" s="53"/>
      <c r="H35" s="53"/>
      <c r="I35" s="53"/>
      <c r="J35" s="53"/>
      <c r="K35" s="54"/>
    </row>
    <row r="36" spans="2:11" ht="24" customHeight="1" x14ac:dyDescent="0.2">
      <c r="B36" s="93"/>
      <c r="C36" s="84"/>
      <c r="D36" s="84"/>
      <c r="E36" s="84"/>
      <c r="F36" s="84"/>
      <c r="G36" s="84"/>
      <c r="H36" s="84"/>
      <c r="I36" s="84"/>
      <c r="J36" s="84"/>
      <c r="K36" s="56"/>
    </row>
    <row r="37" spans="2:11" ht="16.5" customHeight="1" x14ac:dyDescent="0.2">
      <c r="B37" s="58" t="s">
        <v>55</v>
      </c>
      <c r="C37" s="53"/>
      <c r="D37" s="53"/>
      <c r="E37" s="53"/>
      <c r="F37" s="53"/>
      <c r="G37" s="53"/>
      <c r="H37" s="53"/>
      <c r="I37" s="53"/>
      <c r="J37" s="53"/>
      <c r="K37" s="54"/>
    </row>
    <row r="38" spans="2:11" ht="21.75" customHeight="1" x14ac:dyDescent="0.2">
      <c r="B38" s="61"/>
      <c r="C38" s="62"/>
      <c r="D38" s="62"/>
      <c r="E38" s="62"/>
      <c r="F38" s="62"/>
      <c r="G38" s="62"/>
      <c r="H38" s="62"/>
      <c r="I38" s="62"/>
      <c r="J38" s="62"/>
      <c r="K38" s="63"/>
    </row>
    <row r="39" spans="2:11" ht="18.75" customHeight="1" x14ac:dyDescent="0.2">
      <c r="B39" s="95" t="s">
        <v>56</v>
      </c>
      <c r="C39" s="88"/>
      <c r="D39" s="88"/>
      <c r="E39" s="88"/>
      <c r="F39" s="88"/>
      <c r="G39" s="88"/>
      <c r="H39" s="88"/>
      <c r="I39" s="88"/>
      <c r="J39" s="88"/>
      <c r="K39" s="89"/>
    </row>
    <row r="40" spans="2:11" ht="13.5" customHeight="1" x14ac:dyDescent="0.2">
      <c r="B40" s="87" t="s">
        <v>57</v>
      </c>
      <c r="C40" s="88"/>
      <c r="D40" s="88"/>
      <c r="E40" s="88"/>
      <c r="F40" s="88"/>
      <c r="G40" s="88"/>
      <c r="H40" s="88"/>
      <c r="I40" s="88"/>
      <c r="J40" s="88"/>
      <c r="K40" s="89"/>
    </row>
    <row r="41" spans="2:11" ht="18.75" customHeight="1" x14ac:dyDescent="0.2">
      <c r="B41" s="72" t="s">
        <v>58</v>
      </c>
      <c r="C41" s="73"/>
      <c r="D41" s="73"/>
      <c r="E41" s="73"/>
      <c r="F41" s="73"/>
      <c r="G41" s="73"/>
      <c r="H41" s="73"/>
      <c r="I41" s="73"/>
      <c r="J41" s="73"/>
      <c r="K41" s="74"/>
    </row>
    <row r="42" spans="2:11" ht="24" customHeight="1" x14ac:dyDescent="0.2"/>
    <row r="48" spans="2:11" ht="12.75" customHeight="1" x14ac:dyDescent="0.2">
      <c r="I48">
        <f>5*H27</f>
        <v>0.25</v>
      </c>
    </row>
    <row r="49" spans="2:9" ht="12.75" customHeight="1" x14ac:dyDescent="0.2">
      <c r="B49">
        <v>0</v>
      </c>
      <c r="D49">
        <v>0</v>
      </c>
      <c r="E49" s="21">
        <v>0</v>
      </c>
      <c r="I49">
        <f>5*H29</f>
        <v>0.35000000000000003</v>
      </c>
    </row>
    <row r="50" spans="2:9" ht="12.75" customHeight="1" x14ac:dyDescent="0.2">
      <c r="B50">
        <v>1</v>
      </c>
      <c r="D50">
        <v>5</v>
      </c>
      <c r="E50" s="21">
        <v>3</v>
      </c>
      <c r="I50" t="e">
        <f>5*#REF!</f>
        <v>#REF!</v>
      </c>
    </row>
    <row r="51" spans="2:9" ht="15" customHeight="1" x14ac:dyDescent="0.2">
      <c r="B51">
        <v>2</v>
      </c>
      <c r="D51" t="s">
        <v>59</v>
      </c>
      <c r="E51" s="21">
        <v>5</v>
      </c>
    </row>
    <row r="52" spans="2:9" ht="12.75" customHeight="1" x14ac:dyDescent="0.2">
      <c r="B52">
        <v>3</v>
      </c>
    </row>
    <row r="53" spans="2:9" ht="12.75" customHeight="1" x14ac:dyDescent="0.2">
      <c r="B53">
        <v>4</v>
      </c>
    </row>
    <row r="54" spans="2:9" ht="12.75" customHeight="1" x14ac:dyDescent="0.2">
      <c r="B54">
        <v>5</v>
      </c>
    </row>
  </sheetData>
  <sheetProtection algorithmName="SHA-512" hashValue="axCUHyZf0ZX/hB4dr0PM9JG2U2MCFgWiX5DHIhpKKocjlixD6oNyN+A9MuKyWZ2P2AI6+Mh5061pOO5ppzlaiA==" saltValue="JGYQCZqXyQWZ4Te1GGffFg==" spinCount="100000" sheet="1" objects="1" scenarios="1"/>
  <mergeCells count="50">
    <mergeCell ref="B40:K40"/>
    <mergeCell ref="B9:K9"/>
    <mergeCell ref="B23:G23"/>
    <mergeCell ref="D17:F17"/>
    <mergeCell ref="F8:K8"/>
    <mergeCell ref="D16:F16"/>
    <mergeCell ref="B36:K36"/>
    <mergeCell ref="D28:F28"/>
    <mergeCell ref="D29:F29"/>
    <mergeCell ref="C15:C17"/>
    <mergeCell ref="B12:K12"/>
    <mergeCell ref="D26:F26"/>
    <mergeCell ref="B39:K39"/>
    <mergeCell ref="B31:C34"/>
    <mergeCell ref="D20:F20"/>
    <mergeCell ref="B11:K11"/>
    <mergeCell ref="B41:K41"/>
    <mergeCell ref="H6:I6"/>
    <mergeCell ref="B4:K4"/>
    <mergeCell ref="F5:G5"/>
    <mergeCell ref="B35:K35"/>
    <mergeCell ref="J31:K34"/>
    <mergeCell ref="D18:F18"/>
    <mergeCell ref="B24:C29"/>
    <mergeCell ref="B7:E7"/>
    <mergeCell ref="D32:E32"/>
    <mergeCell ref="B14:F14"/>
    <mergeCell ref="B30:G30"/>
    <mergeCell ref="D25:F25"/>
    <mergeCell ref="F10:I10"/>
    <mergeCell ref="D15:F15"/>
    <mergeCell ref="D24:F24"/>
    <mergeCell ref="B38:K38"/>
    <mergeCell ref="D21:F21"/>
    <mergeCell ref="B10:E10"/>
    <mergeCell ref="C18:C21"/>
    <mergeCell ref="B8:E8"/>
    <mergeCell ref="D33:E33"/>
    <mergeCell ref="D31:F31"/>
    <mergeCell ref="B13:K13"/>
    <mergeCell ref="I31:I34"/>
    <mergeCell ref="D22:F22"/>
    <mergeCell ref="B15:B22"/>
    <mergeCell ref="B5:E5"/>
    <mergeCell ref="H7:I7"/>
    <mergeCell ref="D19:F19"/>
    <mergeCell ref="B37:K37"/>
    <mergeCell ref="D27:F27"/>
    <mergeCell ref="H5:I5"/>
    <mergeCell ref="J5:K5"/>
  </mergeCells>
  <conditionalFormatting sqref="G16:G18">
    <cfRule type="colorScale" priority="50">
      <colorScale>
        <cfvo type="num" val="0"/>
        <cfvo type="num" val="3"/>
        <cfvo type="num" val="5"/>
        <color rgb="FFFF0000"/>
        <color rgb="FFFFFF00"/>
        <color rgb="FF92D050"/>
      </colorScale>
    </cfRule>
  </conditionalFormatting>
  <conditionalFormatting sqref="G19">
    <cfRule type="colorScale" priority="48">
      <colorScale>
        <cfvo type="num" val="0"/>
        <cfvo type="num" val="5"/>
        <color rgb="FFFF0000"/>
        <color rgb="FF92D050"/>
      </colorScale>
    </cfRule>
  </conditionalFormatting>
  <conditionalFormatting sqref="G20:G21">
    <cfRule type="colorScale" priority="49">
      <colorScale>
        <cfvo type="num" val="0"/>
        <cfvo type="num" val="3"/>
        <cfvo type="num" val="5"/>
        <color rgb="FFFF0000"/>
        <color rgb="FFFFFF00"/>
        <color rgb="FF92D050"/>
      </colorScale>
    </cfRule>
  </conditionalFormatting>
  <conditionalFormatting sqref="G22">
    <cfRule type="colorScale" priority="47">
      <colorScale>
        <cfvo type="num" val="0"/>
        <cfvo type="num" val="5"/>
        <color rgb="FFFF0000"/>
        <color rgb="FF92D050"/>
      </colorScale>
    </cfRule>
  </conditionalFormatting>
  <conditionalFormatting sqref="G24:G25">
    <cfRule type="colorScale" priority="46">
      <colorScale>
        <cfvo type="num" val="0"/>
        <cfvo type="num" val="3"/>
        <cfvo type="num" val="5"/>
        <color rgb="FFFF0000"/>
        <color rgb="FFFFFF00"/>
        <color rgb="FF92D050"/>
      </colorScale>
    </cfRule>
  </conditionalFormatting>
  <conditionalFormatting sqref="G26">
    <cfRule type="colorScale" priority="34">
      <colorScale>
        <cfvo type="num" val="0"/>
        <cfvo type="num" val="5"/>
        <color rgb="FFFF0000"/>
        <color rgb="FF92D050"/>
      </colorScale>
    </cfRule>
  </conditionalFormatting>
  <conditionalFormatting sqref="G27 G29">
    <cfRule type="colorScale" priority="52">
      <colorScale>
        <cfvo type="num" val="0"/>
        <cfvo type="num" val="5"/>
        <color rgb="FFFF0000"/>
        <color rgb="FF92D050"/>
      </colorScale>
    </cfRule>
  </conditionalFormatting>
  <conditionalFormatting sqref="G28">
    <cfRule type="colorScale" priority="44">
      <colorScale>
        <cfvo type="num" val="0"/>
        <cfvo type="num" val="3"/>
        <cfvo type="num" val="5"/>
        <color rgb="FFFF0000"/>
        <color rgb="FFFFFF00"/>
        <color rgb="FF92D050"/>
      </colorScale>
    </cfRule>
  </conditionalFormatting>
  <conditionalFormatting sqref="G32:H32">
    <cfRule type="containsText" dxfId="10" priority="98" stopIfTrue="1" operator="containsText" text="X">
      <formula>NOT(ISERROR(SEARCH("X",G32)))</formula>
    </cfRule>
  </conditionalFormatting>
  <conditionalFormatting sqref="G33:H33">
    <cfRule type="containsText" dxfId="9" priority="84" stopIfTrue="1" operator="containsText" text="X">
      <formula>NOT(ISERROR(SEARCH("X",G33)))</formula>
    </cfRule>
  </conditionalFormatting>
  <conditionalFormatting sqref="G34:H34">
    <cfRule type="containsText" dxfId="8" priority="99" stopIfTrue="1" operator="containsText" text="X">
      <formula>NOT(ISERROR(SEARCH("X",G34)))</formula>
    </cfRule>
  </conditionalFormatting>
  <conditionalFormatting sqref="I31:I34">
    <cfRule type="cellIs" dxfId="7" priority="35" operator="between">
      <formula>0%</formula>
      <formula>69%</formula>
    </cfRule>
    <cfRule type="cellIs" dxfId="6" priority="36" operator="between">
      <formula>70%</formula>
      <formula>89%</formula>
    </cfRule>
    <cfRule type="cellIs" dxfId="5" priority="37" operator="between">
      <formula>89%</formula>
      <formula>100%</formula>
    </cfRule>
  </conditionalFormatting>
  <conditionalFormatting sqref="K15:K22">
    <cfRule type="cellIs" dxfId="4" priority="19" operator="equal">
      <formula>"Evaluado"</formula>
    </cfRule>
  </conditionalFormatting>
  <conditionalFormatting sqref="K15:K29">
    <cfRule type="cellIs" dxfId="3" priority="2" operator="equal">
      <formula>"Califique"</formula>
    </cfRule>
    <cfRule type="cellIs" dxfId="2" priority="3" operator="equal">
      <formula>"Justifique e indique repositorio de dicha justificación"</formula>
    </cfRule>
  </conditionalFormatting>
  <conditionalFormatting sqref="K23">
    <cfRule type="cellIs" dxfId="1" priority="28" operator="equal">
      <formula>"Bien"</formula>
    </cfRule>
  </conditionalFormatting>
  <conditionalFormatting sqref="K24:K29">
    <cfRule type="cellIs" dxfId="0" priority="1" operator="equal">
      <formula>"Evaluado"</formula>
    </cfRule>
  </conditionalFormatting>
  <dataValidations count="5">
    <dataValidation type="list" allowBlank="1" showInputMessage="1" showErrorMessage="1" sqref="G15" xr:uid="{00000000-0002-0000-0000-000000000000}">
      <formula1>$B$49:$B$54</formula1>
    </dataValidation>
    <dataValidation type="list" allowBlank="1" showInputMessage="1" showErrorMessage="1" sqref="G19 G25:G26" xr:uid="{00000000-0002-0000-0000-000001000000}">
      <formula1>$D$49:$D$50</formula1>
    </dataValidation>
    <dataValidation type="list" allowBlank="1" showInputMessage="1" showErrorMessage="1" sqref="G16:G18 G20 G22 G24 G28" xr:uid="{00000000-0002-0000-0000-000002000000}">
      <formula1>$E$49:$E$51</formula1>
    </dataValidation>
    <dataValidation type="list" allowBlank="1" showInputMessage="1" showErrorMessage="1" sqref="G21" xr:uid="{00000000-0002-0000-0000-000003000000}">
      <formula1>"0,3,5"</formula1>
    </dataValidation>
    <dataValidation type="list" allowBlank="1" showInputMessage="1" showErrorMessage="1" sqref="G27 G29" xr:uid="{00000000-0002-0000-0000-000004000000}">
      <formula1>$D$49:$D$51</formula1>
    </dataValidation>
  </dataValidations>
  <printOptions horizontalCentered="1"/>
  <pageMargins left="0.59055118110236204" right="0.66929133858267698" top="1.49606299212598" bottom="0.70866141732283505" header="0.90551181102362199" footer="0.31496062992126"/>
  <pageSetup scale="64" fitToHeight="0" pageOrder="overThenDown" orientation="portrait"/>
  <headerFooter alignWithMargins="0">
    <oddHeader>&amp;L
&amp;G&amp;C&amp;"Arial,Negrita"
REEVALUACION Y SEGUIMIENTO A LA GESTION 
EN CALIDAD, SEGURIDAD,  SALUD Y AMBIENTE 
PARA PROVEEDORES DE SUMINISTROS
&amp;R&amp;8 CÓDIGO: FT-IR-02
VERSIÓN: 06
VIGENCIA: 2026-08-05
PÁGINA: &amp;P de &amp;N</oddHeader>
  </headerFooter>
  <rowBreaks count="1" manualBreakCount="1">
    <brk id="23" min="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election activeCell="E6" sqref="E6"/>
    </sheetView>
  </sheetViews>
  <sheetFormatPr baseColWidth="10" defaultColWidth="9.140625" defaultRowHeight="12.75" x14ac:dyDescent="0.2"/>
  <sheetData>
    <row r="1" spans="1:2" ht="15" customHeight="1" x14ac:dyDescent="0.25">
      <c r="A1" s="1">
        <v>5</v>
      </c>
      <c r="B1" s="2">
        <v>1</v>
      </c>
    </row>
    <row r="2" spans="1:2" ht="15" customHeight="1" x14ac:dyDescent="0.25">
      <c r="A2" s="1">
        <v>4.5</v>
      </c>
      <c r="B2" s="2">
        <v>0.9</v>
      </c>
    </row>
    <row r="3" spans="1:2" ht="15" customHeight="1" x14ac:dyDescent="0.25">
      <c r="A3" s="1">
        <v>4.45</v>
      </c>
      <c r="B3" s="2">
        <v>0.89</v>
      </c>
    </row>
    <row r="4" spans="1:2" ht="15" customHeight="1" x14ac:dyDescent="0.25">
      <c r="A4" s="1">
        <v>4</v>
      </c>
      <c r="B4" s="2">
        <v>0.8</v>
      </c>
    </row>
    <row r="5" spans="1:2" ht="15" customHeight="1" x14ac:dyDescent="0.25">
      <c r="A5" s="1">
        <v>3.5</v>
      </c>
      <c r="B5" s="2">
        <v>0.7</v>
      </c>
    </row>
    <row r="6" spans="1:2" ht="15" customHeight="1" x14ac:dyDescent="0.25">
      <c r="A6" s="1">
        <v>3</v>
      </c>
      <c r="B6" s="2">
        <v>0.6</v>
      </c>
    </row>
    <row r="7" spans="1:2" ht="15" customHeight="1" x14ac:dyDescent="0.25">
      <c r="A7" s="1">
        <v>2.5</v>
      </c>
      <c r="B7" s="2">
        <v>0.5</v>
      </c>
    </row>
    <row r="8" spans="1:2" ht="15" customHeight="1" x14ac:dyDescent="0.25">
      <c r="A8" s="1">
        <v>2</v>
      </c>
      <c r="B8" s="2">
        <v>0.4</v>
      </c>
    </row>
    <row r="9" spans="1:2" ht="15" customHeight="1" x14ac:dyDescent="0.25">
      <c r="A9" s="1">
        <v>1.5</v>
      </c>
      <c r="B9" s="2">
        <v>0.3</v>
      </c>
    </row>
    <row r="10" spans="1:2" ht="15" customHeight="1" x14ac:dyDescent="0.25">
      <c r="A10" s="1">
        <v>1</v>
      </c>
      <c r="B10" s="2">
        <v>0.2</v>
      </c>
    </row>
    <row r="11" spans="1:2" ht="15" customHeight="1" x14ac:dyDescent="0.25">
      <c r="A11" s="1">
        <v>0.5</v>
      </c>
      <c r="B11" s="2">
        <v>0.1</v>
      </c>
    </row>
    <row r="12" spans="1:2" ht="15" customHeight="1" x14ac:dyDescent="0.25">
      <c r="A12" s="1">
        <v>0</v>
      </c>
      <c r="B12" s="2">
        <v>0</v>
      </c>
    </row>
  </sheetData>
  <pageMargins left="0.7" right="0.7" top="0.75" bottom="0.75" header="0.3" footer="0.3"/>
</worksheet>
</file>

<file path=docMetadata/LabelInfo.xml><?xml version="1.0" encoding="utf-8"?>
<clbl:labelList xmlns:clbl="http://schemas.microsoft.com/office/2020/mipLabelMetadata">
  <clbl:label id="{536b49af-fd5c-458b-927c-e70b560f45dc}" enabled="1" method="Privileged" siteId="{9afbb4bb-b0bf-40eb-9f12-e3fa076144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SUMINISTRO</vt:lpstr>
      <vt:lpstr>Hoja1</vt:lpstr>
      <vt:lpstr>SUMINISTRO!Área_de_impresión</vt:lpstr>
      <vt:lpstr>SUMINISTRO!Títulos_a_imprimir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Janeth Garcia Araque</dc:creator>
  <cp:keywords/>
  <dc:description/>
  <cp:lastModifiedBy>Sandra Janeth Garcia Araque</cp:lastModifiedBy>
  <cp:revision/>
  <dcterms:created xsi:type="dcterms:W3CDTF">2026-08-06T20:04:44Z</dcterms:created>
  <dcterms:modified xsi:type="dcterms:W3CDTF">2026-09-07T16:50:45Z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0x010100F99597016973534788C4CFDF5808D0A0</vt:lpwstr>
  </property>
</Properties>
</file>