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sgarcia\Downloads\"/>
    </mc:Choice>
  </mc:AlternateContent>
  <xr:revisionPtr revIDLastSave="0" documentId="13_ncr:1_{55F4CE4E-F22F-4500-AF6C-E47FABAED7F3}" xr6:coauthVersionLast="47" xr6:coauthVersionMax="47" xr10:uidLastSave="{00000000-0000-0000-0000-000000000000}"/>
  <bookViews>
    <workbookView xWindow="-120" yWindow="-120" windowWidth="29040" windowHeight="15720" xr2:uid="{00000000-000D-0000-FFFF-FFFF00000000}"/>
  </bookViews>
  <sheets>
    <sheet name="OBRA E INTEVENTORÍA 0-3-5" sheetId="1" r:id="rId1"/>
    <sheet name="Hoja1" sheetId="2" state="hidden" r:id="rId2"/>
  </sheets>
  <definedNames>
    <definedName name="_xlnm.Print_Area" localSheetId="0">'OBRA E INTEVENTORÍA 0-3-5'!$A$3:$J$49</definedName>
    <definedName name="Z_F4ACB5CC_EA89_447F_A7F2_E8071E9B613D_.wvu.PrintArea" localSheetId="0" hidden="1">'OBRA E INTEVENTORÍA 0-3-5'!$A$3:$I$49</definedName>
    <definedName name="Z_F4ACB5CC_EA89_447F_A7F2_E8071E9B613D_.wvu.Rows" localSheetId="0" hidden="1">'OBRA E INTEVENTORÍA 0-3-5'!$55:$66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1" l="1"/>
  <c r="M35" i="1"/>
  <c r="J35" i="1"/>
  <c r="H35" i="1"/>
  <c r="M34" i="1"/>
  <c r="J34" i="1"/>
  <c r="H34" i="1"/>
  <c r="M33" i="1"/>
  <c r="J33" i="1"/>
  <c r="H33" i="1"/>
  <c r="G32" i="1"/>
  <c r="G37" i="1" s="1"/>
  <c r="J31" i="1"/>
  <c r="H31" i="1"/>
  <c r="J30" i="1"/>
  <c r="H30" i="1"/>
  <c r="J29" i="1"/>
  <c r="H29" i="1"/>
  <c r="M28" i="1"/>
  <c r="J28" i="1"/>
  <c r="H28" i="1"/>
  <c r="J27" i="1"/>
  <c r="H27" i="1"/>
  <c r="J26" i="1"/>
  <c r="H26" i="1"/>
  <c r="M25" i="1"/>
  <c r="J25" i="1"/>
  <c r="H25" i="1"/>
  <c r="G24" i="1"/>
  <c r="M23" i="1"/>
  <c r="J23" i="1"/>
  <c r="H23" i="1"/>
  <c r="J22" i="1"/>
  <c r="H22" i="1"/>
  <c r="J21" i="1"/>
  <c r="H21" i="1"/>
  <c r="J20" i="1"/>
  <c r="H20" i="1"/>
  <c r="J19" i="1"/>
  <c r="H19" i="1"/>
  <c r="J18" i="1"/>
  <c r="H18" i="1"/>
  <c r="J17" i="1"/>
  <c r="H17" i="1"/>
  <c r="J16" i="1"/>
  <c r="H16" i="1"/>
  <c r="J15" i="1"/>
  <c r="H15" i="1"/>
  <c r="J14" i="1"/>
  <c r="H24" i="1" s="1"/>
  <c r="H14" i="1"/>
  <c r="H32" i="1" l="1"/>
  <c r="H36" i="1"/>
  <c r="F37" i="1" s="1"/>
  <c r="F38" i="1" s="1"/>
  <c r="F40" i="1" l="1"/>
  <c r="L36" i="1"/>
  <c r="K36" i="1" s="1"/>
  <c r="H37" i="1"/>
  <c r="F39" i="1"/>
</calcChain>
</file>

<file path=xl/sharedStrings.xml><?xml version="1.0" encoding="utf-8"?>
<sst xmlns="http://schemas.openxmlformats.org/spreadsheetml/2006/main" count="65" uniqueCount="64">
  <si>
    <t>DATOS DEL PROVEEDOR DE INTERVENTORIA</t>
  </si>
  <si>
    <t>Proveedor:</t>
  </si>
  <si>
    <t>Contrato No:</t>
  </si>
  <si>
    <t>N.I.T.</t>
  </si>
  <si>
    <t>C.C.</t>
  </si>
  <si>
    <t>Ciudad</t>
  </si>
  <si>
    <t>Clase de riesgo:</t>
  </si>
  <si>
    <t>Dirección:</t>
  </si>
  <si>
    <t>N° Trabajadores</t>
  </si>
  <si>
    <t>Teléfono(s):</t>
  </si>
  <si>
    <t>Objeto del contrato</t>
  </si>
  <si>
    <t>INFORMACIÓN DE LA EVALUACIÓN</t>
  </si>
  <si>
    <t>Nombre Interventor:</t>
  </si>
  <si>
    <t>Fecha evaluación:</t>
  </si>
  <si>
    <t>CRITERIOS DE EVALUACIÓN</t>
  </si>
  <si>
    <t>Asignar puntaje de acuerdo al desarrollo del proveedor o contratista en el aspecto evaluado, teniendo en cuenta los siguientes criterios:  Cada ítem posee la descripción del rango de valores en los que se puede evaluar siendo 5 el más alto y 0 el más bajo</t>
  </si>
  <si>
    <t>RESULTADOS DE LA EVALUACIÓN</t>
  </si>
  <si>
    <t>ASPECTO EVALUADO</t>
  </si>
  <si>
    <t>PUNTAJE</t>
  </si>
  <si>
    <t>%</t>
  </si>
  <si>
    <t>PONDERACIÓN</t>
  </si>
  <si>
    <t>JUSTIFICACIÓN DE VALORES DE INSATISFACCIÓN</t>
  </si>
  <si>
    <t>ESTADO</t>
  </si>
  <si>
    <t>Calidad y Activos</t>
  </si>
  <si>
    <t>Firma del contrato y entrega de pólizas (iniciales y de ampliaciones) dentro de los primeros cinco días luego de notificado el contrato o sus ampliaciones (un punto menos por cada día de demora; calificación de 0 a 5).</t>
  </si>
  <si>
    <t>Acta de inicio incluyendo
- Relación de colaboradores a intervenir en la interventoría.
- Pagos de seguridad social 
- Conocimiento de las políticas de calidad, seguridad y medio ambiente de EBSA
0 no se hizo
3 se revisó parcialmente
5 se realizó y se revisaron todos los temas antes mencionados</t>
  </si>
  <si>
    <t>Verificación en sitio  entre las partes para efectuar replanteos, ejecución y liquidación (evidencia en el informe mensual)
0 se realizó en replanteo.
3 se realizó replanteo y ejecución.
5 se realizó replanteo, ejecución y liquidación.</t>
  </si>
  <si>
    <t xml:space="preserve">En el desarrollo del contrato se presentaron reclamaciones no atendidas y/o alertas de terceros y/o trabajadores que puedan generar alto impacto negativo de la reputación de la EBSA. 
0 si se presenta más de 1 reclamación de alto impacto negativo no atenida.
3 si se presenta 1 reclamación de alto impacto negativo no atendida.
5 si se presentaron cero reclamaciones de alto impacto negativo  no atendidas.
</t>
  </si>
  <si>
    <t>El proveedor atendió de forma veraz y oportuna los requerimientos de la interventoría.
0 no se realizó.
3 Se realizó parcialmente
5 se realizó.</t>
  </si>
  <si>
    <t>El proveedor realiza informe mensual de avance y registro de hechos relevantes en el desarrollo del contrato, incluidos los de seguridad y salud en el trabajo, así como los de medio ambiente. Dicho informe debe ser desde el mes de inicio hasta la fecha de firma del acta de liquidación del contrato.
0 no se realizó.
3 se realizó parcialmente (entre 70% y 90% de informes requeridos)
5 se realizó.</t>
  </si>
  <si>
    <t>Se solicitaron ampliaciones generadas por demoras imputables al interventor externo, como falta revisión de inventarios, falta de elaboración de capitalizaciones, etc
0 - Se solicitaron ampliaciones
5- No se solicitaron ampliaciones</t>
  </si>
  <si>
    <t>Liquidación del contrato. Evalué según como sea la liquidación:
- Normal cuando no hubo incumplimiento.
- Liquidación de oficio cuando no se presenta el contratista. 
- Liquidación con multa cuando incumple cualquier obligación contractual y da lugar a la ampliación de apremios.
0 liquidación por oficio
3 Liquidación con multas
5 Liquidación normal</t>
  </si>
  <si>
    <t>Se cumplen los tiempos establecidos para la liquidación del contrato (60 días).
0 no se cumplió.
3 Se cumplió al tiempo contractual.
5 Se mejoró el tiempo contractual (eficacia).</t>
  </si>
  <si>
    <t xml:space="preserve">Durante la revisión de la liquidación final se presentaron devoluciones por errores o falta de información.
5 si no tuvo devoluciones.
3 si tuvo hasta tres devoluciones.
0 si tuvo más de tres devoluciones.
</t>
  </si>
  <si>
    <t>Subtotal Calidad</t>
  </si>
  <si>
    <t>Requisitos específicos en Seguridad y Salud en el Trabajo</t>
  </si>
  <si>
    <t>El proveedor tiene una política de seguridad y salud en el trabajo así como procedimientos seguros  para actividades de alto riesgo y los da a conocer a sus trabajadores. (Validar en inicio de actividades del contrato) 
0 no tiene procedimiento seguros.
5 los tiene, ha capacitado a TODOS sus colaboradores y se cumplen estrictamente.</t>
  </si>
  <si>
    <t>El proveedor realizó observaciones de seguridad incluyendo seguimiento a los planes de acción generados (información suministrada en los informes mensuales)
0 no lo realizó
3 se realizó observación sin hacer seguimiento al plan de acción
5 lo realizó observación y seguimiento</t>
  </si>
  <si>
    <t>Durante la ejecución del contrato se presentaron accidentes de alto riesgo
0 si presentó accidentes
5 no presentó accidentes</t>
  </si>
  <si>
    <t>El proveedor reportó e investigó los incidentes de alto riesgo con la metodología estipulada por EBSA- PR-GS-01 y presentó los informes estadísticos de incidentes y accidentes, al igual que acompañó y reportó las investigaciones de accidentes presentados en al contratista de obra
0 no lo realizó.
5 lo realizó.
NA No Aplica</t>
  </si>
  <si>
    <t>El proveedor suministró oportunamente a sus trabajadores  elementos de protección personal con base en las exigencias de EBSA (EPP, EPPC, EQUIPOS DE SEGURIDAD) (PR-GS-24).
0 no lo realizó
3 Se realizó parcialmente 
5 lo realizó oportunamente.</t>
  </si>
  <si>
    <t>El proveedor cumple con la normatividad vigente
- Evaluaciones médicas ocupacionales.
- Pago de parafiscales de los trabajadores involucrados en el desarrollo de la obra (validación de planillas).
0 No cumple
3 Cumple parcialmente
5 Cumple totalmente</t>
  </si>
  <si>
    <t>El  contratista mantuvo botiquines de primeros auxilios debidamente dotados y camillas en los sitios de trabajo.
0 No cumple
3- Cumple parcialmente (no en todos los sitios de trabajo o con elementos vencidos)
5 Cumple</t>
  </si>
  <si>
    <t>Subtotal Seguridad y salud en el trabajo</t>
  </si>
  <si>
    <t>Requisitos específicos en Medio Ambiente</t>
  </si>
  <si>
    <t>Se presentaron incidentes ambientales dentro del desarrollo de la interventoría externa
0 Si se presentaron
5 No se presentaron</t>
  </si>
  <si>
    <t>El proveedor reportó y participó en la investigación de los incidentes ambientales ocurridos.
0 No lo realizó
5 Lo realizó
NA No Aplica</t>
  </si>
  <si>
    <t xml:space="preserve">El interventor garantizó el manejo de los residuos por parte del contratista de obra con base en la normatividad y procedimientos de EBSA (PELIGROSOS, INDUSTRIALES, ELECTRONICOS ENTRE OTROS) (PR-GS-20; IN-GS-06) (Evidencia en el informe mensual)
0 No lo garantizó
5 Garantizó </t>
  </si>
  <si>
    <t>Subtotal Medio Ambiente</t>
  </si>
  <si>
    <t>Calificación y Clasificación</t>
  </si>
  <si>
    <t xml:space="preserve"> Puntaje parcial obtenido/ Número de ítems evaluados</t>
  </si>
  <si>
    <t>GESTIÓN EN CALIDAD, SEGURIDAD, SALUD Y AMBIENTE</t>
  </si>
  <si>
    <t>Mayor o igual a 90%</t>
  </si>
  <si>
    <t xml:space="preserve">Puede ser tenido en cuenta para contratos futuros en EBSA: </t>
  </si>
  <si>
    <t>Entre 70% a 89%</t>
  </si>
  <si>
    <t>Serán tenidos en cuenta para nuevos procesos de contratación bajo el criterio de líder del proceso que requiere sus servicios, teniendo en cuenta el informe de reevaluación presentado por la Coordinación de Interventoría.</t>
  </si>
  <si>
    <t>Menor a 70%</t>
  </si>
  <si>
    <t xml:space="preserve">No debe ser tenido en cuenta para contratos futuros: </t>
  </si>
  <si>
    <t>OBSERVACIONES GENERALES</t>
  </si>
  <si>
    <t xml:space="preserve">Cualquier aclaración o comentario sobre su evaluación podrá comunicarse con: </t>
  </si>
  <si>
    <t xml:space="preserve">Firma Interventor
Nombre:
C.C.:
</t>
  </si>
  <si>
    <t>Nombre:</t>
  </si>
  <si>
    <t>C.C.:</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</si>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</sst>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_ [$€-2]\ * #,##0.00_ ;_ [$€-2]\ * \-#,##0.00_ ;_ [$€-2]\ * &quot;-&quot;??_ "/>
  </numFmts>
  <fonts count="23" x14ac:knownFonts="1">
    <font>
      <sz val="10"/>
      <name val="Arial"/>
    </font>
    <font>
      <sz val="10"/>
      <name val="Arial"/>
      <family val="2"/>
    </font>
    <font>
      <b/>
      <sz val="10"/>
      <color indexed="8"/>
      <name val="Arial"/>
      <family val="2"/>
    </font>
    <font>
      <b/>
      <sz val="10"/>
      <name val="Arial"/>
      <family val="2"/>
    </font>
    <font>
      <sz val="10"/>
      <color indexed="8"/>
      <name val="Arial"/>
      <family val="2"/>
    </font>
    <font>
      <sz val="9"/>
      <name val="Arial"/>
      <family val="2"/>
    </font>
    <font>
      <b/>
      <sz val="9"/>
      <color indexed="8"/>
      <name val="Arial"/>
      <family val="2"/>
    </font>
    <font>
      <sz val="9"/>
      <color indexed="8"/>
      <name val="Arial"/>
      <family val="2"/>
    </font>
    <font>
      <sz val="8.5"/>
      <color indexed="8"/>
      <name val="Arial"/>
      <family val="2"/>
    </font>
    <font>
      <b/>
      <sz val="8.5"/>
      <color indexed="8"/>
      <name val="Arial"/>
      <family val="2"/>
    </font>
    <font>
      <sz val="8.5"/>
      <name val="Arial"/>
      <family val="2"/>
    </font>
    <font>
      <sz val="8"/>
      <color indexed="8"/>
      <name val="Arial"/>
      <family val="2"/>
    </font>
    <font>
      <sz val="10"/>
      <name val="Arial"/>
      <family val="2"/>
    </font>
    <font>
      <sz val="11"/>
      <color rgb="FF000000"/>
      <name val="Calibri"/>
      <family val="2"/>
    </font>
    <font>
      <b/>
      <sz val="12"/>
      <name val="Arial"/>
      <family val="2"/>
    </font>
    <font>
      <b/>
      <sz val="16"/>
      <color indexed="8"/>
      <name val="Arial"/>
      <family val="2"/>
    </font>
    <font>
      <b/>
      <sz val="16"/>
      <name val="Arial"/>
      <family val="2"/>
    </font>
    <font>
      <sz val="11"/>
      <color rgb="FF444444"/>
      <name val="Calibri"/>
      <family val="2"/>
    </font>
    <font>
      <sz val="11"/>
      <color rgb="FF444444"/>
      <name val="Calibri"/>
      <family val="2"/>
      <charset val="1"/>
    </font>
    <font>
      <b/>
      <sz val="8"/>
      <color indexed="8"/>
      <name val="Arial"/>
      <family val="2"/>
    </font>
    <font>
      <b/>
      <sz val="8"/>
      <name val="Arial"/>
      <family val="2"/>
    </font>
    <font>
      <b/>
      <sz val="9"/>
      <name val="Arial"/>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EAEAEA"/>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165" fontId="12" fillId="0" borderId="0"/>
    <xf numFmtId="9" fontId="12" fillId="0" borderId="0"/>
  </cellStyleXfs>
  <cellXfs count="111">
    <xf numFmtId="0" fontId="0" fillId="0" borderId="0" xfId="0"/>
    <xf numFmtId="0" fontId="1" fillId="0" borderId="0" xfId="0" applyFont="1" applyProtection="1">
      <protection locked="0"/>
    </xf>
    <xf numFmtId="0" fontId="4" fillId="0" borderId="0" xfId="0" applyFont="1" applyProtection="1">
      <protection locked="0"/>
    </xf>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9" fontId="8" fillId="2" borderId="3" xfId="2" applyFont="1" applyFill="1" applyBorder="1" applyAlignment="1">
      <alignment horizontal="center" vertical="center" wrapText="1"/>
    </xf>
    <xf numFmtId="1" fontId="1" fillId="0" borderId="0" xfId="2" applyNumberFormat="1" applyFont="1" applyProtection="1">
      <protection locked="0"/>
    </xf>
    <xf numFmtId="0" fontId="13" fillId="0" borderId="0" xfId="0" applyFont="1"/>
    <xf numFmtId="9" fontId="13" fillId="0" borderId="0" xfId="0" applyNumberFormat="1" applyFont="1"/>
    <xf numFmtId="0" fontId="1" fillId="0" borderId="0" xfId="0" applyFont="1" applyAlignment="1" applyProtection="1">
      <alignment horizontal="center"/>
      <protection locked="0"/>
    </xf>
    <xf numFmtId="0" fontId="18" fillId="0" borderId="0" xfId="0" quotePrefix="1" applyFont="1"/>
    <xf numFmtId="0" fontId="6" fillId="0" borderId="1" xfId="0" applyFont="1" applyBorder="1" applyAlignment="1" applyProtection="1">
      <alignment horizontal="left" vertical="center"/>
      <protection locked="0"/>
    </xf>
    <xf numFmtId="0" fontId="7" fillId="0" borderId="1" xfId="0" applyFont="1" applyBorder="1" applyProtection="1">
      <protection locked="0"/>
    </xf>
    <xf numFmtId="0" fontId="7"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4" fillId="0" borderId="0" xfId="0" applyFont="1" applyAlignment="1">
      <alignment vertical="center"/>
    </xf>
    <xf numFmtId="0" fontId="4" fillId="0" borderId="0" xfId="0" applyFont="1"/>
    <xf numFmtId="0" fontId="6" fillId="0" borderId="1" xfId="0" applyFont="1" applyBorder="1" applyAlignment="1">
      <alignmen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1" fillId="0" borderId="0" xfId="0" applyFont="1" applyAlignment="1">
      <alignment vertical="center"/>
    </xf>
    <xf numFmtId="0" fontId="1" fillId="0" borderId="0" xfId="0" applyFont="1"/>
    <xf numFmtId="0" fontId="5" fillId="0" borderId="0" xfId="0" applyFont="1" applyAlignment="1">
      <alignment vertical="center" wrapText="1"/>
    </xf>
    <xf numFmtId="0" fontId="1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4" fillId="0" borderId="1" xfId="0" applyFont="1" applyBorder="1" applyAlignment="1">
      <alignment horizontal="center" vertical="center" wrapText="1"/>
    </xf>
    <xf numFmtId="9" fontId="4" fillId="0" borderId="1" xfId="2" applyFont="1" applyBorder="1" applyAlignment="1">
      <alignment horizontal="center" vertical="center" wrapText="1"/>
    </xf>
    <xf numFmtId="0" fontId="1" fillId="0" borderId="1" xfId="0" applyFont="1" applyBorder="1"/>
    <xf numFmtId="0" fontId="17" fillId="0" borderId="0" xfId="0" applyFont="1" applyAlignment="1">
      <alignment vertical="center"/>
    </xf>
    <xf numFmtId="0" fontId="3" fillId="0" borderId="0" xfId="0" applyFont="1" applyAlignment="1">
      <alignment vertical="center"/>
    </xf>
    <xf numFmtId="9" fontId="1" fillId="0" borderId="0" xfId="0" applyNumberFormat="1" applyFont="1" applyAlignment="1">
      <alignment vertical="center"/>
    </xf>
    <xf numFmtId="9" fontId="1" fillId="0" borderId="0" xfId="2" applyFont="1" applyAlignment="1">
      <alignment vertical="center"/>
    </xf>
    <xf numFmtId="164" fontId="1" fillId="0" borderId="0" xfId="0" applyNumberFormat="1" applyFont="1" applyAlignment="1">
      <alignment vertical="center"/>
    </xf>
    <xf numFmtId="9" fontId="1" fillId="0" borderId="0" xfId="0" applyNumberFormat="1" applyFont="1" applyAlignment="1">
      <alignment wrapText="1"/>
    </xf>
    <xf numFmtId="9" fontId="10" fillId="0" borderId="4" xfId="0" applyNumberFormat="1" applyFont="1" applyBorder="1" applyAlignment="1">
      <alignment horizontal="center" vertical="center" wrapText="1"/>
    </xf>
    <xf numFmtId="0" fontId="0" fillId="0" borderId="0" xfId="0" applyAlignment="1">
      <alignment vertical="center"/>
    </xf>
    <xf numFmtId="9" fontId="3" fillId="0" borderId="1" xfId="0" applyNumberFormat="1" applyFont="1" applyBorder="1" applyAlignment="1">
      <alignment horizontal="center"/>
    </xf>
    <xf numFmtId="2" fontId="3" fillId="0" borderId="1" xfId="0" applyNumberFormat="1" applyFont="1" applyBorder="1" applyAlignment="1">
      <alignment horizontal="center"/>
    </xf>
    <xf numFmtId="9" fontId="1" fillId="0" borderId="1" xfId="0" applyNumberFormat="1" applyFont="1" applyBorder="1" applyAlignment="1">
      <alignment horizontal="center"/>
    </xf>
    <xf numFmtId="2" fontId="1" fillId="0" borderId="0" xfId="0" applyNumberFormat="1" applyFont="1"/>
    <xf numFmtId="0" fontId="6"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9" fontId="8" fillId="0" borderId="1" xfId="2" applyFont="1" applyBorder="1" applyAlignment="1">
      <alignment horizontal="center" vertical="center" wrapText="1"/>
    </xf>
    <xf numFmtId="9" fontId="8" fillId="0" borderId="9" xfId="2" applyFont="1" applyBorder="1" applyAlignment="1">
      <alignment horizontal="center" vertical="center" wrapText="1"/>
    </xf>
    <xf numFmtId="0" fontId="6"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14" fontId="6" fillId="0" borderId="1" xfId="0" applyNumberFormat="1" applyFont="1" applyBorder="1" applyAlignment="1" applyProtection="1">
      <alignment horizontal="center" vertical="center"/>
      <protection locked="0"/>
    </xf>
    <xf numFmtId="9" fontId="1" fillId="0" borderId="1" xfId="0" applyNumberFormat="1" applyFont="1" applyBorder="1" applyAlignment="1">
      <alignment horizontal="center" vertical="center"/>
    </xf>
    <xf numFmtId="0" fontId="1" fillId="0" borderId="4" xfId="0" applyFont="1" applyBorder="1" applyProtection="1">
      <protection locked="0"/>
    </xf>
    <xf numFmtId="0" fontId="1" fillId="0" borderId="5" xfId="0" applyFont="1" applyBorder="1" applyProtection="1">
      <protection locked="0"/>
    </xf>
    <xf numFmtId="0" fontId="11" fillId="0" borderId="5" xfId="0" applyFont="1" applyBorder="1" applyAlignment="1" applyProtection="1">
      <alignment horizontal="justify" vertical="center" wrapText="1"/>
      <protection locked="0"/>
    </xf>
    <xf numFmtId="0" fontId="1" fillId="0" borderId="11" xfId="0" applyFont="1" applyBorder="1" applyAlignment="1" applyProtection="1">
      <alignment horizontal="center" vertical="center"/>
      <protection locked="0"/>
    </xf>
    <xf numFmtId="0" fontId="0" fillId="0" borderId="0" xfId="0" applyProtection="1">
      <protection locked="0"/>
    </xf>
    <xf numFmtId="0" fontId="1" fillId="0" borderId="13" xfId="0" applyFont="1" applyBorder="1" applyAlignment="1" applyProtection="1">
      <alignment horizontal="center" vertical="center"/>
      <protection locked="0"/>
    </xf>
    <xf numFmtId="0" fontId="0" fillId="0" borderId="8" xfId="0" applyBorder="1" applyProtection="1">
      <protection locked="0"/>
    </xf>
    <xf numFmtId="0" fontId="1" fillId="0" borderId="14" xfId="0" applyFont="1" applyBorder="1" applyAlignment="1" applyProtection="1">
      <alignment horizontal="center" vertical="center"/>
      <protection locked="0"/>
    </xf>
    <xf numFmtId="0" fontId="11" fillId="0" borderId="1" xfId="0" applyFont="1" applyBorder="1" applyAlignment="1">
      <alignment vertical="center" wrapText="1"/>
    </xf>
    <xf numFmtId="0" fontId="11" fillId="0" borderId="9" xfId="0" applyFont="1" applyBorder="1" applyAlignment="1">
      <alignment vertical="center" wrapText="1"/>
    </xf>
    <xf numFmtId="0" fontId="21" fillId="0" borderId="9" xfId="0" applyFont="1" applyBorder="1" applyAlignment="1">
      <alignment vertical="center"/>
    </xf>
    <xf numFmtId="0" fontId="11" fillId="0" borderId="1" xfId="0" applyFont="1" applyBorder="1" applyAlignment="1" applyProtection="1">
      <alignment horizontal="left" vertical="top" wrapText="1"/>
      <protection locked="0"/>
    </xf>
    <xf numFmtId="0" fontId="22" fillId="0" borderId="1" xfId="0" applyFont="1" applyBorder="1" applyAlignment="1">
      <alignment horizontal="center" vertical="top" wrapText="1"/>
    </xf>
    <xf numFmtId="0" fontId="22" fillId="0" borderId="1" xfId="0" applyFont="1" applyBorder="1" applyAlignment="1">
      <alignment vertical="top" wrapText="1"/>
    </xf>
    <xf numFmtId="0" fontId="1"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0" fillId="0" borderId="6" xfId="0" applyBorder="1"/>
    <xf numFmtId="0" fontId="0" fillId="0" borderId="7" xfId="0" applyBorder="1"/>
    <xf numFmtId="0" fontId="2" fillId="0" borderId="2" xfId="0" applyFont="1" applyBorder="1" applyAlignment="1">
      <alignment horizontal="center" vertical="center" wrapText="1"/>
    </xf>
    <xf numFmtId="0" fontId="5" fillId="0" borderId="1" xfId="0" applyFont="1" applyBorder="1" applyAlignment="1">
      <alignment horizontal="left" vertical="top" wrapText="1"/>
    </xf>
    <xf numFmtId="0" fontId="19" fillId="0" borderId="1"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0" fillId="0" borderId="7" xfId="0" applyBorder="1" applyProtection="1">
      <protection locked="0"/>
    </xf>
    <xf numFmtId="0" fontId="5" fillId="0" borderId="1" xfId="0" applyFont="1" applyBorder="1" applyAlignment="1" applyProtection="1">
      <alignment horizontal="center" vertical="center"/>
      <protection locked="0"/>
    </xf>
    <xf numFmtId="0" fontId="0" fillId="0" borderId="6" xfId="0" applyBorder="1" applyProtection="1">
      <protection locked="0"/>
    </xf>
    <xf numFmtId="0" fontId="21" fillId="0" borderId="1" xfId="0" applyFont="1" applyBorder="1" applyAlignment="1">
      <alignment horizontal="left" vertical="center" wrapText="1"/>
    </xf>
    <xf numFmtId="0" fontId="3" fillId="0" borderId="1" xfId="0" applyFont="1" applyBorder="1" applyAlignment="1">
      <alignment horizontal="right"/>
    </xf>
    <xf numFmtId="9" fontId="6" fillId="2" borderId="9" xfId="2" applyFont="1" applyFill="1" applyBorder="1" applyAlignment="1">
      <alignment horizontal="center" vertical="center" wrapText="1"/>
    </xf>
    <xf numFmtId="0" fontId="0" fillId="0" borderId="10" xfId="0" applyBorder="1"/>
    <xf numFmtId="0" fontId="6" fillId="3" borderId="1" xfId="0" applyFont="1" applyFill="1" applyBorder="1" applyAlignment="1">
      <alignment horizontal="center" vertical="center" wrapText="1"/>
    </xf>
    <xf numFmtId="0" fontId="0" fillId="0" borderId="11" xfId="0" applyBorder="1"/>
    <xf numFmtId="0" fontId="0" fillId="0" borderId="3" xfId="0" applyBorder="1"/>
    <xf numFmtId="0" fontId="0" fillId="0" borderId="13" xfId="0" applyBorder="1"/>
    <xf numFmtId="0" fontId="0" fillId="0" borderId="12" xfId="0" applyBorder="1"/>
    <xf numFmtId="0" fontId="0" fillId="0" borderId="14" xfId="0" applyBorder="1"/>
    <xf numFmtId="0" fontId="10" fillId="0" borderId="0" xfId="0" applyFont="1" applyAlignment="1">
      <alignment horizontal="justify" vertical="center" wrapText="1"/>
    </xf>
    <xf numFmtId="0" fontId="1" fillId="0" borderId="0" xfId="0" applyFont="1" applyProtection="1">
      <protection locked="0"/>
    </xf>
    <xf numFmtId="0" fontId="3" fillId="2" borderId="3" xfId="0" applyFont="1" applyFill="1" applyBorder="1" applyAlignment="1" applyProtection="1">
      <alignment horizontal="justify"/>
      <protection locked="0"/>
    </xf>
    <xf numFmtId="0" fontId="0" fillId="0" borderId="0" xfId="0" applyProtection="1">
      <protection locked="0"/>
    </xf>
    <xf numFmtId="0" fontId="16" fillId="0" borderId="1" xfId="0" applyFont="1" applyBorder="1" applyAlignment="1">
      <alignment horizontal="center" vertical="center" textRotation="90" wrapText="1"/>
    </xf>
    <xf numFmtId="0" fontId="2" fillId="2"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textRotation="90" wrapText="1"/>
    </xf>
    <xf numFmtId="0" fontId="5" fillId="0" borderId="1" xfId="0" applyFont="1" applyBorder="1" applyAlignment="1">
      <alignment horizontal="left" vertical="center" wrapText="1"/>
    </xf>
    <xf numFmtId="0" fontId="3" fillId="2" borderId="12" xfId="0" applyFont="1" applyFill="1" applyBorder="1" applyAlignment="1" applyProtection="1">
      <alignment horizontal="justify"/>
      <protection locked="0"/>
    </xf>
    <xf numFmtId="0" fontId="0" fillId="0" borderId="8" xfId="0" applyBorder="1" applyProtection="1">
      <protection locked="0"/>
    </xf>
    <xf numFmtId="0" fontId="1" fillId="2" borderId="12" xfId="0" applyFont="1" applyFill="1" applyBorder="1" applyAlignment="1" applyProtection="1">
      <alignment horizontal="center"/>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3" fillId="2" borderId="4" xfId="0" applyFont="1" applyFill="1" applyBorder="1" applyAlignment="1" applyProtection="1">
      <alignment horizontal="justify" wrapText="1"/>
      <protection locked="0"/>
    </xf>
    <xf numFmtId="0" fontId="0" fillId="0" borderId="5" xfId="0" applyBorder="1" applyProtection="1">
      <protection locked="0"/>
    </xf>
    <xf numFmtId="0" fontId="10"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xf>
    <xf numFmtId="0" fontId="14" fillId="0" borderId="1" xfId="0" applyFont="1" applyBorder="1" applyAlignment="1">
      <alignment horizontal="center" vertical="center" textRotation="90" wrapText="1"/>
    </xf>
    <xf numFmtId="0" fontId="7"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xf>
  </cellXfs>
  <cellStyles count="3">
    <cellStyle name="Euro" xfId="1" xr:uid="{00000000-0005-0000-0000-000001000000}"/>
    <cellStyle name="Normal" xfId="0" builtinId="0"/>
    <cellStyle name="Porcentaje" xfId="2" builtinId="5"/>
  </cellStyles>
  <dxfs count="15">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1" defaultTableStyle="TableStyleMedium9"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3"/>
  <sheetViews>
    <sheetView showGridLines="0" tabSelected="1" view="pageBreakPreview" topLeftCell="A7" zoomScaleNormal="100" zoomScaleSheetLayoutView="100" workbookViewId="0">
      <selection activeCell="F14" sqref="F14"/>
    </sheetView>
  </sheetViews>
  <sheetFormatPr baseColWidth="10" defaultColWidth="11.42578125" defaultRowHeight="12.75" x14ac:dyDescent="0.2"/>
  <cols>
    <col min="1" max="1" width="4.42578125" style="1" customWidth="1"/>
    <col min="2" max="2" width="5.140625" style="1" customWidth="1"/>
    <col min="3" max="4" width="6.85546875" style="1" customWidth="1"/>
    <col min="5" max="5" width="53" style="1" customWidth="1"/>
    <col min="6" max="6" width="11.5703125" style="1" customWidth="1"/>
    <col min="7" max="7" width="5" style="1" customWidth="1"/>
    <col min="8" max="8" width="12" style="1" customWidth="1"/>
    <col min="9" max="9" width="43.85546875" style="1" customWidth="1"/>
    <col min="10" max="10" width="11.5703125" style="50" customWidth="1"/>
    <col min="11" max="12" width="11.42578125" style="4" hidden="1" customWidth="1"/>
    <col min="13" max="13" width="4.42578125" style="1" hidden="1" customWidth="1"/>
    <col min="14" max="19" width="11.42578125" style="1" customWidth="1"/>
    <col min="20" max="16384" width="11.42578125" style="1"/>
  </cols>
  <sheetData>
    <row r="1" spans="1:19" ht="15" hidden="1" customHeight="1" x14ac:dyDescent="0.2"/>
    <row r="2" spans="1:19" ht="15" hidden="1" customHeight="1" x14ac:dyDescent="0.2"/>
    <row r="3" spans="1:19" s="2" customFormat="1" ht="25.5" customHeight="1" x14ac:dyDescent="0.2">
      <c r="A3" s="69" t="s">
        <v>0</v>
      </c>
      <c r="B3" s="70"/>
      <c r="C3" s="70"/>
      <c r="D3" s="70"/>
      <c r="E3" s="70"/>
      <c r="F3" s="70"/>
      <c r="G3" s="70"/>
      <c r="H3" s="70"/>
      <c r="I3" s="70"/>
      <c r="J3" s="71"/>
      <c r="K3" s="16"/>
      <c r="L3" s="16"/>
      <c r="M3" s="17"/>
      <c r="N3" s="17"/>
      <c r="O3" s="17"/>
      <c r="P3" s="17"/>
    </row>
    <row r="4" spans="1:19" s="2" customFormat="1" ht="19.5" customHeight="1" x14ac:dyDescent="0.2">
      <c r="A4" s="106" t="s">
        <v>1</v>
      </c>
      <c r="B4" s="70"/>
      <c r="C4" s="70"/>
      <c r="D4" s="71"/>
      <c r="E4" s="108"/>
      <c r="F4" s="76"/>
      <c r="G4" s="110" t="s">
        <v>2</v>
      </c>
      <c r="H4" s="71"/>
      <c r="I4" s="75"/>
      <c r="J4" s="76"/>
      <c r="K4" s="16"/>
      <c r="L4" s="16"/>
      <c r="M4" s="17"/>
      <c r="N4" s="17"/>
      <c r="O4" s="17"/>
      <c r="P4" s="17"/>
    </row>
    <row r="5" spans="1:19" s="2" customFormat="1" ht="24" customHeight="1" x14ac:dyDescent="0.2">
      <c r="A5" s="19" t="s">
        <v>3</v>
      </c>
      <c r="B5" s="12"/>
      <c r="C5" s="20" t="s">
        <v>4</v>
      </c>
      <c r="D5" s="13"/>
      <c r="E5" s="14"/>
      <c r="F5" s="20" t="s">
        <v>5</v>
      </c>
      <c r="G5" s="75"/>
      <c r="H5" s="76"/>
      <c r="I5" s="20" t="s">
        <v>6</v>
      </c>
      <c r="J5" s="49"/>
      <c r="K5" s="16"/>
      <c r="L5" s="16"/>
      <c r="M5" s="17"/>
      <c r="N5" s="17"/>
      <c r="O5" s="17"/>
      <c r="P5" s="17"/>
    </row>
    <row r="6" spans="1:19" ht="27.75" customHeight="1" x14ac:dyDescent="0.2">
      <c r="A6" s="106" t="s">
        <v>7</v>
      </c>
      <c r="B6" s="70"/>
      <c r="C6" s="70"/>
      <c r="D6" s="71"/>
      <c r="E6" s="15"/>
      <c r="F6" s="42" t="s">
        <v>8</v>
      </c>
      <c r="G6" s="75"/>
      <c r="H6" s="76"/>
      <c r="I6" s="46" t="s">
        <v>9</v>
      </c>
      <c r="J6" s="48"/>
      <c r="K6" s="21"/>
      <c r="L6" s="21"/>
      <c r="M6" s="22"/>
      <c r="N6" s="22"/>
      <c r="O6" s="22"/>
      <c r="P6" s="22"/>
    </row>
    <row r="7" spans="1:19" ht="22.5" customHeight="1" x14ac:dyDescent="0.2">
      <c r="A7" s="106" t="s">
        <v>10</v>
      </c>
      <c r="B7" s="70"/>
      <c r="C7" s="70"/>
      <c r="D7" s="71"/>
      <c r="E7" s="109"/>
      <c r="F7" s="78"/>
      <c r="G7" s="78"/>
      <c r="H7" s="78"/>
      <c r="I7" s="78"/>
      <c r="J7" s="76"/>
      <c r="K7" s="21"/>
      <c r="L7" s="21"/>
      <c r="M7" s="22"/>
      <c r="N7" s="22"/>
      <c r="O7" s="22"/>
      <c r="P7" s="22"/>
    </row>
    <row r="8" spans="1:19" ht="15" customHeight="1" x14ac:dyDescent="0.2">
      <c r="A8" s="101" t="s">
        <v>11</v>
      </c>
      <c r="B8" s="70"/>
      <c r="C8" s="70"/>
      <c r="D8" s="70"/>
      <c r="E8" s="70"/>
      <c r="F8" s="70"/>
      <c r="G8" s="70"/>
      <c r="H8" s="70"/>
      <c r="I8" s="70"/>
      <c r="J8" s="71"/>
      <c r="K8" s="21"/>
      <c r="L8" s="21"/>
      <c r="M8" s="22"/>
      <c r="N8" s="22"/>
      <c r="O8" s="22"/>
      <c r="P8" s="22"/>
    </row>
    <row r="9" spans="1:19" ht="25.5" customHeight="1" x14ac:dyDescent="0.2">
      <c r="A9" s="106" t="s">
        <v>12</v>
      </c>
      <c r="B9" s="70"/>
      <c r="C9" s="70"/>
      <c r="D9" s="71"/>
      <c r="E9" s="77"/>
      <c r="F9" s="78"/>
      <c r="G9" s="78"/>
      <c r="H9" s="76"/>
      <c r="I9" s="18" t="s">
        <v>13</v>
      </c>
      <c r="J9" s="51"/>
      <c r="K9" s="21"/>
      <c r="L9" s="21"/>
      <c r="M9" s="23"/>
      <c r="N9" s="23"/>
      <c r="O9" s="23"/>
      <c r="P9" s="23"/>
    </row>
    <row r="10" spans="1:19" ht="14.25" customHeight="1" x14ac:dyDescent="0.2">
      <c r="A10" s="101" t="s">
        <v>14</v>
      </c>
      <c r="B10" s="70"/>
      <c r="C10" s="70"/>
      <c r="D10" s="70"/>
      <c r="E10" s="70"/>
      <c r="F10" s="70"/>
      <c r="G10" s="70"/>
      <c r="H10" s="70"/>
      <c r="I10" s="70"/>
      <c r="J10" s="71"/>
      <c r="K10" s="21"/>
      <c r="L10" s="21"/>
      <c r="M10" s="23"/>
      <c r="N10" s="23"/>
      <c r="O10" s="23"/>
      <c r="P10" s="23"/>
    </row>
    <row r="11" spans="1:19" ht="23.25" customHeight="1" x14ac:dyDescent="0.2">
      <c r="A11" s="104" t="s">
        <v>15</v>
      </c>
      <c r="B11" s="70"/>
      <c r="C11" s="70"/>
      <c r="D11" s="70"/>
      <c r="E11" s="70"/>
      <c r="F11" s="70"/>
      <c r="G11" s="70"/>
      <c r="H11" s="70"/>
      <c r="I11" s="70"/>
      <c r="J11" s="71"/>
      <c r="K11" s="21"/>
      <c r="L11" s="21"/>
      <c r="M11" s="23"/>
      <c r="N11" s="23"/>
      <c r="O11" s="23"/>
      <c r="P11" s="23"/>
    </row>
    <row r="12" spans="1:19" ht="20.25" customHeight="1" x14ac:dyDescent="0.2">
      <c r="A12" s="72" t="s">
        <v>16</v>
      </c>
      <c r="B12" s="70"/>
      <c r="C12" s="70"/>
      <c r="D12" s="70"/>
      <c r="E12" s="70"/>
      <c r="F12" s="70"/>
      <c r="G12" s="70"/>
      <c r="H12" s="70"/>
      <c r="I12" s="70"/>
      <c r="J12" s="70"/>
      <c r="K12" s="21"/>
      <c r="L12" s="21"/>
      <c r="M12" s="22"/>
      <c r="N12" s="22"/>
      <c r="O12" s="22"/>
      <c r="P12" s="22"/>
    </row>
    <row r="13" spans="1:19" ht="21" customHeight="1" x14ac:dyDescent="0.2">
      <c r="A13" s="74" t="s">
        <v>17</v>
      </c>
      <c r="B13" s="70"/>
      <c r="C13" s="70"/>
      <c r="D13" s="70"/>
      <c r="E13" s="71"/>
      <c r="F13" s="24" t="s">
        <v>18</v>
      </c>
      <c r="G13" s="25" t="s">
        <v>19</v>
      </c>
      <c r="H13" s="24" t="s">
        <v>20</v>
      </c>
      <c r="I13" s="26" t="s">
        <v>21</v>
      </c>
      <c r="J13" s="26" t="s">
        <v>22</v>
      </c>
      <c r="K13" s="21"/>
      <c r="L13" s="21"/>
      <c r="M13" s="22"/>
      <c r="N13" s="22"/>
      <c r="O13" s="22"/>
      <c r="P13" s="22"/>
    </row>
    <row r="14" spans="1:19" ht="45" customHeight="1" x14ac:dyDescent="0.25">
      <c r="A14" s="95" t="s">
        <v>23</v>
      </c>
      <c r="B14" s="84"/>
      <c r="C14" s="73" t="s">
        <v>24</v>
      </c>
      <c r="D14" s="70"/>
      <c r="E14" s="71"/>
      <c r="F14" s="5"/>
      <c r="G14" s="28">
        <v>0.04</v>
      </c>
      <c r="H14" s="27">
        <f t="shared" ref="H14:H22" si="0">+F14*G14</f>
        <v>0</v>
      </c>
      <c r="I14" s="68"/>
      <c r="J14" s="67" t="str">
        <f t="shared" ref="J14:J23" si="1">IF(F14="","Califique",IF(AND(OR(F14="NA",F14&lt;=5),I14=""),"Justifique e indique repositorio de dicha justificación","Evaluado"))</f>
        <v>Califique</v>
      </c>
      <c r="K14" s="22"/>
      <c r="L14" s="30"/>
      <c r="M14" s="22"/>
      <c r="N14" s="22"/>
      <c r="O14" s="22"/>
      <c r="P14" s="22"/>
      <c r="S14" s="11"/>
    </row>
    <row r="15" spans="1:19" ht="90" customHeight="1" x14ac:dyDescent="0.2">
      <c r="A15" s="85"/>
      <c r="B15" s="86"/>
      <c r="C15" s="73" t="s">
        <v>25</v>
      </c>
      <c r="D15" s="70"/>
      <c r="E15" s="71"/>
      <c r="F15" s="5"/>
      <c r="G15" s="28">
        <v>0.05</v>
      </c>
      <c r="H15" s="27">
        <f t="shared" si="0"/>
        <v>0</v>
      </c>
      <c r="I15" s="68"/>
      <c r="J15" s="67" t="str">
        <f t="shared" si="1"/>
        <v>Califique</v>
      </c>
      <c r="K15" s="30"/>
      <c r="L15" s="30"/>
      <c r="M15" s="22"/>
      <c r="N15" s="22"/>
      <c r="O15" s="22"/>
      <c r="P15" s="22"/>
    </row>
    <row r="16" spans="1:19" ht="60.75" customHeight="1" x14ac:dyDescent="0.2">
      <c r="A16" s="85"/>
      <c r="B16" s="86"/>
      <c r="C16" s="73" t="s">
        <v>26</v>
      </c>
      <c r="D16" s="70"/>
      <c r="E16" s="71"/>
      <c r="F16" s="5"/>
      <c r="G16" s="28">
        <v>0.03</v>
      </c>
      <c r="H16" s="27">
        <f t="shared" si="0"/>
        <v>0</v>
      </c>
      <c r="I16" s="64"/>
      <c r="J16" s="67" t="str">
        <f t="shared" si="1"/>
        <v>Califique</v>
      </c>
      <c r="K16" s="30"/>
      <c r="L16" s="30"/>
      <c r="M16" s="22"/>
      <c r="N16" s="22"/>
      <c r="O16" s="22"/>
      <c r="P16" s="22"/>
    </row>
    <row r="17" spans="1:16" ht="72.75" customHeight="1" x14ac:dyDescent="0.2">
      <c r="A17" s="85"/>
      <c r="B17" s="86"/>
      <c r="C17" s="73" t="s">
        <v>27</v>
      </c>
      <c r="D17" s="70"/>
      <c r="E17" s="71"/>
      <c r="F17" s="5"/>
      <c r="G17" s="28">
        <v>0.03</v>
      </c>
      <c r="H17" s="27">
        <f t="shared" si="0"/>
        <v>0</v>
      </c>
      <c r="I17" s="64"/>
      <c r="J17" s="67" t="str">
        <f t="shared" si="1"/>
        <v>Califique</v>
      </c>
      <c r="K17" s="30"/>
      <c r="L17" s="30"/>
      <c r="M17" s="22"/>
      <c r="N17" s="22"/>
      <c r="O17" s="22"/>
      <c r="P17" s="22"/>
    </row>
    <row r="18" spans="1:16" ht="60" customHeight="1" x14ac:dyDescent="0.2">
      <c r="A18" s="85"/>
      <c r="B18" s="86"/>
      <c r="C18" s="73" t="s">
        <v>28</v>
      </c>
      <c r="D18" s="70"/>
      <c r="E18" s="71"/>
      <c r="F18" s="5"/>
      <c r="G18" s="28">
        <v>0.05</v>
      </c>
      <c r="H18" s="27">
        <f t="shared" si="0"/>
        <v>0</v>
      </c>
      <c r="I18" s="64"/>
      <c r="J18" s="67" t="str">
        <f t="shared" si="1"/>
        <v>Califique</v>
      </c>
      <c r="K18" s="30"/>
      <c r="L18" s="30"/>
      <c r="M18" s="22"/>
      <c r="N18" s="22"/>
      <c r="O18" s="22"/>
      <c r="P18" s="22"/>
    </row>
    <row r="19" spans="1:16" ht="87" customHeight="1" x14ac:dyDescent="0.2">
      <c r="A19" s="85"/>
      <c r="B19" s="86"/>
      <c r="C19" s="73" t="s">
        <v>29</v>
      </c>
      <c r="D19" s="70"/>
      <c r="E19" s="71"/>
      <c r="F19" s="5"/>
      <c r="G19" s="28">
        <v>0.06</v>
      </c>
      <c r="H19" s="27">
        <f t="shared" si="0"/>
        <v>0</v>
      </c>
      <c r="I19" s="64"/>
      <c r="J19" s="67" t="str">
        <f t="shared" si="1"/>
        <v>Califique</v>
      </c>
      <c r="K19" s="30"/>
      <c r="L19" s="30"/>
      <c r="M19" s="22"/>
      <c r="N19" s="22"/>
      <c r="O19" s="22"/>
      <c r="P19" s="22"/>
    </row>
    <row r="20" spans="1:16" ht="60.75" customHeight="1" x14ac:dyDescent="0.2">
      <c r="A20" s="85"/>
      <c r="B20" s="86"/>
      <c r="C20" s="73" t="s">
        <v>30</v>
      </c>
      <c r="D20" s="70"/>
      <c r="E20" s="71"/>
      <c r="F20" s="5"/>
      <c r="G20" s="28">
        <v>0.06</v>
      </c>
      <c r="H20" s="27">
        <f t="shared" si="0"/>
        <v>0</v>
      </c>
      <c r="I20" s="64"/>
      <c r="J20" s="67" t="str">
        <f t="shared" si="1"/>
        <v>Califique</v>
      </c>
      <c r="K20" s="30"/>
      <c r="L20" s="30"/>
      <c r="M20" s="89"/>
      <c r="N20" s="90"/>
      <c r="O20" s="90"/>
      <c r="P20" s="90"/>
    </row>
    <row r="21" spans="1:16" ht="101.25" customHeight="1" x14ac:dyDescent="0.2">
      <c r="A21" s="85"/>
      <c r="B21" s="86"/>
      <c r="C21" s="73" t="s">
        <v>31</v>
      </c>
      <c r="D21" s="70"/>
      <c r="E21" s="71"/>
      <c r="F21" s="5"/>
      <c r="G21" s="28">
        <v>0.06</v>
      </c>
      <c r="H21" s="27">
        <f t="shared" si="0"/>
        <v>0</v>
      </c>
      <c r="I21" s="64"/>
      <c r="J21" s="67" t="str">
        <f t="shared" si="1"/>
        <v>Califique</v>
      </c>
      <c r="K21" s="30"/>
      <c r="L21" s="30"/>
      <c r="M21" s="22"/>
      <c r="N21" s="22"/>
      <c r="O21" s="22"/>
      <c r="P21" s="22"/>
    </row>
    <row r="22" spans="1:16" ht="48.75" customHeight="1" x14ac:dyDescent="0.2">
      <c r="A22" s="85"/>
      <c r="B22" s="86"/>
      <c r="C22" s="73" t="s">
        <v>32</v>
      </c>
      <c r="D22" s="70"/>
      <c r="E22" s="71"/>
      <c r="F22" s="5"/>
      <c r="G22" s="28">
        <v>0.06</v>
      </c>
      <c r="H22" s="27">
        <f t="shared" si="0"/>
        <v>0</v>
      </c>
      <c r="I22" s="64"/>
      <c r="J22" s="67" t="str">
        <f t="shared" si="1"/>
        <v>Califique</v>
      </c>
      <c r="K22" s="30"/>
      <c r="L22" s="30"/>
      <c r="M22" s="22"/>
      <c r="N22" s="22"/>
      <c r="O22" s="22"/>
      <c r="P22" s="22"/>
    </row>
    <row r="23" spans="1:16" ht="61.5" customHeight="1" x14ac:dyDescent="0.2">
      <c r="A23" s="87"/>
      <c r="B23" s="88"/>
      <c r="C23" s="73" t="s">
        <v>33</v>
      </c>
      <c r="D23" s="70"/>
      <c r="E23" s="71"/>
      <c r="F23" s="5"/>
      <c r="G23" s="28">
        <v>0.06</v>
      </c>
      <c r="H23" s="27">
        <f>IFERROR(F23*G23,M23)</f>
        <v>0</v>
      </c>
      <c r="I23" s="64"/>
      <c r="J23" s="67" t="str">
        <f t="shared" si="1"/>
        <v>Califique</v>
      </c>
      <c r="K23" s="30"/>
      <c r="L23" s="30"/>
      <c r="M23" s="31">
        <f>5*G23</f>
        <v>0.3</v>
      </c>
      <c r="N23" s="22"/>
      <c r="O23" s="22"/>
      <c r="P23" s="22"/>
    </row>
    <row r="24" spans="1:16" x14ac:dyDescent="0.2">
      <c r="A24" s="80" t="s">
        <v>34</v>
      </c>
      <c r="B24" s="70"/>
      <c r="C24" s="70"/>
      <c r="D24" s="70"/>
      <c r="E24" s="70"/>
      <c r="F24" s="71"/>
      <c r="G24" s="38">
        <f>SUM(G14:G23)</f>
        <v>0.5</v>
      </c>
      <c r="H24" s="39" t="str">
        <f>IF(AND(J14="Evaluado",J15="Evaluado",J16="Evaluado",J17="Evaluado",J18="Evaluado",J19="Evaluado",J20="Evaluado",J21="Evaluado",J22="Evaluado",J23="Evaluado"),(SUMIF(J14:J23,"Evaluado",H14:H23)),"Error")</f>
        <v>Error</v>
      </c>
      <c r="I24" s="65"/>
      <c r="J24" s="52"/>
      <c r="K24" s="32"/>
      <c r="L24" s="32"/>
      <c r="M24" s="22"/>
      <c r="N24" s="22"/>
      <c r="O24" s="22"/>
      <c r="P24" s="22"/>
    </row>
    <row r="25" spans="1:16" ht="63.75" customHeight="1" x14ac:dyDescent="0.2">
      <c r="A25" s="93" t="s">
        <v>35</v>
      </c>
      <c r="B25" s="84"/>
      <c r="C25" s="73" t="s">
        <v>36</v>
      </c>
      <c r="D25" s="70"/>
      <c r="E25" s="71"/>
      <c r="F25" s="5"/>
      <c r="G25" s="28">
        <v>0.05</v>
      </c>
      <c r="H25" s="27">
        <f>IFERROR(F25*G25,M25)</f>
        <v>0</v>
      </c>
      <c r="I25" s="64"/>
      <c r="J25" s="67" t="str">
        <f t="shared" ref="J25:J31" si="2">IF(F25="","Califique",IF(AND(OR(F25="NA",F25&lt;=5),I25=""),"Justifique e indique repositorio de dicha justificación","Evaluado"))</f>
        <v>Califique</v>
      </c>
      <c r="K25" s="30"/>
      <c r="L25" s="30"/>
      <c r="M25" s="41">
        <f>5*G25</f>
        <v>0.25</v>
      </c>
      <c r="N25" s="22"/>
      <c r="O25" s="22"/>
      <c r="P25" s="22"/>
    </row>
    <row r="26" spans="1:16" ht="72.75" customHeight="1" x14ac:dyDescent="0.2">
      <c r="A26" s="85"/>
      <c r="B26" s="86"/>
      <c r="C26" s="73" t="s">
        <v>37</v>
      </c>
      <c r="D26" s="70"/>
      <c r="E26" s="71"/>
      <c r="F26" s="5"/>
      <c r="G26" s="28">
        <v>0.05</v>
      </c>
      <c r="H26" s="27">
        <f>+F26*G26</f>
        <v>0</v>
      </c>
      <c r="I26" s="64"/>
      <c r="J26" s="67" t="str">
        <f t="shared" si="2"/>
        <v>Califique</v>
      </c>
      <c r="K26" s="30"/>
      <c r="L26" s="30"/>
      <c r="M26" s="22"/>
      <c r="N26" s="22"/>
      <c r="O26" s="22"/>
      <c r="P26" s="22"/>
    </row>
    <row r="27" spans="1:16" ht="38.25" customHeight="1" x14ac:dyDescent="0.2">
      <c r="A27" s="85"/>
      <c r="B27" s="86"/>
      <c r="C27" s="73" t="s">
        <v>38</v>
      </c>
      <c r="D27" s="70"/>
      <c r="E27" s="71"/>
      <c r="F27" s="5"/>
      <c r="G27" s="28">
        <v>0.05</v>
      </c>
      <c r="H27" s="27">
        <f>+F27*G27</f>
        <v>0</v>
      </c>
      <c r="I27" s="64"/>
      <c r="J27" s="67" t="str">
        <f t="shared" si="2"/>
        <v>Califique</v>
      </c>
      <c r="K27" s="30"/>
      <c r="L27" s="30"/>
      <c r="M27" s="22"/>
      <c r="N27" s="22"/>
      <c r="O27" s="22"/>
      <c r="P27" s="22"/>
    </row>
    <row r="28" spans="1:16" ht="84" customHeight="1" x14ac:dyDescent="0.2">
      <c r="A28" s="85"/>
      <c r="B28" s="86"/>
      <c r="C28" s="73" t="s">
        <v>39</v>
      </c>
      <c r="D28" s="70"/>
      <c r="E28" s="71"/>
      <c r="F28" s="5"/>
      <c r="G28" s="28">
        <v>0.05</v>
      </c>
      <c r="H28" s="27">
        <f>IFERROR(F28*G28,M28)</f>
        <v>0</v>
      </c>
      <c r="I28" s="64"/>
      <c r="J28" s="67" t="str">
        <f t="shared" si="2"/>
        <v>Califique</v>
      </c>
      <c r="K28" s="30"/>
      <c r="L28" s="30"/>
      <c r="M28" s="22">
        <f>5*G28</f>
        <v>0.25</v>
      </c>
      <c r="N28" s="22"/>
      <c r="O28" s="22"/>
      <c r="P28" s="22"/>
    </row>
    <row r="29" spans="1:16" ht="82.5" customHeight="1" x14ac:dyDescent="0.2">
      <c r="A29" s="85"/>
      <c r="B29" s="86"/>
      <c r="C29" s="73" t="s">
        <v>40</v>
      </c>
      <c r="D29" s="70"/>
      <c r="E29" s="71"/>
      <c r="F29" s="5"/>
      <c r="G29" s="28">
        <v>0.05</v>
      </c>
      <c r="H29" s="27">
        <f>+F29*G29</f>
        <v>0</v>
      </c>
      <c r="I29" s="64"/>
      <c r="J29" s="67" t="str">
        <f t="shared" si="2"/>
        <v>Califique</v>
      </c>
      <c r="K29" s="30"/>
      <c r="L29" s="30"/>
      <c r="M29" s="22"/>
      <c r="N29" s="22"/>
      <c r="O29" s="22"/>
      <c r="P29" s="22"/>
    </row>
    <row r="30" spans="1:16" ht="85.5" customHeight="1" x14ac:dyDescent="0.2">
      <c r="A30" s="85"/>
      <c r="B30" s="86"/>
      <c r="C30" s="73" t="s">
        <v>41</v>
      </c>
      <c r="D30" s="70"/>
      <c r="E30" s="71"/>
      <c r="F30" s="5"/>
      <c r="G30" s="28">
        <v>0.05</v>
      </c>
      <c r="H30" s="27">
        <f>+F30*G30</f>
        <v>0</v>
      </c>
      <c r="I30" s="64"/>
      <c r="J30" s="67" t="str">
        <f t="shared" si="2"/>
        <v>Califique</v>
      </c>
      <c r="K30" s="30"/>
      <c r="L30" s="30"/>
      <c r="M30" s="22"/>
      <c r="N30" s="22"/>
      <c r="O30" s="22"/>
      <c r="P30" s="22"/>
    </row>
    <row r="31" spans="1:16" ht="74.25" customHeight="1" x14ac:dyDescent="0.2">
      <c r="A31" s="87"/>
      <c r="B31" s="88"/>
      <c r="C31" s="73" t="s">
        <v>42</v>
      </c>
      <c r="D31" s="70"/>
      <c r="E31" s="71"/>
      <c r="F31" s="5"/>
      <c r="G31" s="28">
        <v>0.05</v>
      </c>
      <c r="H31" s="27">
        <f>+F31*G31</f>
        <v>0</v>
      </c>
      <c r="I31" s="64"/>
      <c r="J31" s="67" t="str">
        <f t="shared" si="2"/>
        <v>Califique</v>
      </c>
      <c r="K31" s="30"/>
      <c r="L31" s="30"/>
      <c r="M31" s="22"/>
      <c r="N31" s="22"/>
      <c r="O31" s="22"/>
      <c r="P31" s="22"/>
    </row>
    <row r="32" spans="1:16" x14ac:dyDescent="0.2">
      <c r="A32" s="80" t="s">
        <v>43</v>
      </c>
      <c r="B32" s="70"/>
      <c r="C32" s="70"/>
      <c r="D32" s="70"/>
      <c r="E32" s="70"/>
      <c r="F32" s="71"/>
      <c r="G32" s="38">
        <f>SUM(G25:G31)</f>
        <v>0.35</v>
      </c>
      <c r="H32" s="39" t="str">
        <f>IF(AND(J25="Evaluado",J26="Evaluado",J27="Evaluado",J28="Evaluado",J29="Evaluado",J30="Evaluado",J31="Evaluado"),(SUMIF(J25:J31,"Evaluado",H25:H31)),"Error")</f>
        <v>Error</v>
      </c>
      <c r="I32" s="66">
        <v>5</v>
      </c>
      <c r="J32" s="47"/>
      <c r="K32" s="21"/>
      <c r="L32" s="21"/>
      <c r="M32" s="22"/>
      <c r="N32" s="22"/>
      <c r="O32" s="22"/>
      <c r="P32" s="22"/>
    </row>
    <row r="33" spans="1:16" ht="53.25" customHeight="1" x14ac:dyDescent="0.2">
      <c r="A33" s="95" t="s">
        <v>44</v>
      </c>
      <c r="B33" s="84"/>
      <c r="C33" s="96" t="s">
        <v>45</v>
      </c>
      <c r="D33" s="70"/>
      <c r="E33" s="71"/>
      <c r="F33" s="5"/>
      <c r="G33" s="28">
        <v>0.05</v>
      </c>
      <c r="H33" s="27">
        <f>IFERROR(F33*G33,M33)</f>
        <v>0</v>
      </c>
      <c r="I33" s="64"/>
      <c r="J33" s="67" t="str">
        <f>IF(F33="","Califique",IF(AND(OR(F33="NA",F33&lt;=5),I33=""),"Justifique e indique repositorio de dicha justificación","Evaluado"))</f>
        <v>Califique</v>
      </c>
      <c r="K33" s="30"/>
      <c r="L33" s="30"/>
      <c r="M33" s="22">
        <f>5*G33</f>
        <v>0.25</v>
      </c>
      <c r="N33" s="22"/>
      <c r="O33" s="22"/>
      <c r="P33" s="22"/>
    </row>
    <row r="34" spans="1:16" ht="62.25" customHeight="1" x14ac:dyDescent="0.2">
      <c r="A34" s="85"/>
      <c r="B34" s="86"/>
      <c r="C34" s="73" t="s">
        <v>46</v>
      </c>
      <c r="D34" s="70"/>
      <c r="E34" s="71"/>
      <c r="F34" s="5"/>
      <c r="G34" s="28">
        <v>0.05</v>
      </c>
      <c r="H34" s="27">
        <f>IFERROR(F34*G34,M34)</f>
        <v>0</v>
      </c>
      <c r="I34" s="64"/>
      <c r="J34" s="67" t="str">
        <f>IF(F34="","Califique",IF(AND(OR(F34="NA",F34&lt;=5),I34=""),"Justifique e indique repositorio de dicha justificación","Evaluado"))</f>
        <v>Califique</v>
      </c>
      <c r="K34" s="30"/>
      <c r="L34" s="30"/>
      <c r="M34" s="22">
        <f>5*G34</f>
        <v>0.25</v>
      </c>
      <c r="N34" s="22"/>
      <c r="O34" s="22"/>
      <c r="P34" s="22"/>
    </row>
    <row r="35" spans="1:16" ht="72.75" customHeight="1" x14ac:dyDescent="0.2">
      <c r="A35" s="87"/>
      <c r="B35" s="88"/>
      <c r="C35" s="73" t="s">
        <v>47</v>
      </c>
      <c r="D35" s="70"/>
      <c r="E35" s="71"/>
      <c r="F35" s="5"/>
      <c r="G35" s="28">
        <v>0.05</v>
      </c>
      <c r="H35" s="27">
        <f>IFERROR(F35*G35,M35)</f>
        <v>0</v>
      </c>
      <c r="I35" s="64"/>
      <c r="J35" s="67" t="str">
        <f>IF(F35="","Califique",IF(AND(OR(F35="NA",F35&lt;=5),I35=""),"Justifique e indique repositorio de dicha justificación","Evaluado"))</f>
        <v>Califique</v>
      </c>
      <c r="K35" s="30"/>
      <c r="L35" s="30"/>
      <c r="M35" s="22">
        <f>5*G35</f>
        <v>0.25</v>
      </c>
      <c r="N35" s="22"/>
      <c r="O35" s="22"/>
      <c r="P35" s="22"/>
    </row>
    <row r="36" spans="1:16" ht="12.75" customHeight="1" x14ac:dyDescent="0.2">
      <c r="A36" s="80" t="s">
        <v>48</v>
      </c>
      <c r="B36" s="70"/>
      <c r="C36" s="70"/>
      <c r="D36" s="70"/>
      <c r="E36" s="70"/>
      <c r="F36" s="71"/>
      <c r="G36" s="40">
        <f>SUM(G33:G35)</f>
        <v>0.15000000000000002</v>
      </c>
      <c r="H36" s="39" t="str">
        <f>IF(AND(J33="Evaluado",J34="Evaluado",J35="Evaluado"),(SUMIF(J33:J35,"Evaluado",H33:H35)),"Error")</f>
        <v>Error</v>
      </c>
      <c r="I36" s="29"/>
      <c r="J36" s="47"/>
      <c r="K36" s="33" t="e">
        <f>+(#REF!*L36)/#REF!</f>
        <v>#REF!</v>
      </c>
      <c r="L36" s="34" t="e">
        <f>+F37</f>
        <v>#VALUE!</v>
      </c>
      <c r="M36" s="22"/>
      <c r="N36" s="22"/>
      <c r="O36" s="35"/>
      <c r="P36" s="22"/>
    </row>
    <row r="37" spans="1:16" ht="21.75" customHeight="1" x14ac:dyDescent="0.2">
      <c r="A37" s="107" t="s">
        <v>49</v>
      </c>
      <c r="B37" s="84"/>
      <c r="C37" s="105" t="s">
        <v>50</v>
      </c>
      <c r="D37" s="70"/>
      <c r="E37" s="71"/>
      <c r="F37" s="43" t="e">
        <f>+H36+H32+H24</f>
        <v>#VALUE!</v>
      </c>
      <c r="G37" s="36">
        <f>+G36+G32+G24</f>
        <v>1</v>
      </c>
      <c r="H37" s="81" t="e">
        <f>(F37)/5</f>
        <v>#VALUE!</v>
      </c>
      <c r="I37" s="83" t="s">
        <v>51</v>
      </c>
      <c r="J37" s="84"/>
      <c r="K37" s="37"/>
      <c r="L37" s="37"/>
      <c r="M37" s="22"/>
      <c r="N37" s="22"/>
      <c r="O37" s="22"/>
      <c r="P37" s="22"/>
    </row>
    <row r="38" spans="1:16" s="4" customFormat="1" ht="26.25" customHeight="1" x14ac:dyDescent="0.2">
      <c r="A38" s="85"/>
      <c r="B38" s="86"/>
      <c r="C38" s="79" t="s">
        <v>52</v>
      </c>
      <c r="D38" s="71"/>
      <c r="E38" s="61" t="s">
        <v>53</v>
      </c>
      <c r="F38" s="44" t="e">
        <f>+IF(F37&gt;=4.5,"X","")</f>
        <v>#VALUE!</v>
      </c>
      <c r="G38" s="6"/>
      <c r="H38" s="82"/>
      <c r="I38" s="85"/>
      <c r="J38" s="86"/>
      <c r="K38" s="37"/>
      <c r="L38" s="37"/>
      <c r="M38" s="21"/>
      <c r="N38" s="21"/>
      <c r="O38" s="21"/>
      <c r="P38" s="21"/>
    </row>
    <row r="39" spans="1:16" s="4" customFormat="1" ht="30.6" customHeight="1" x14ac:dyDescent="0.2">
      <c r="A39" s="85"/>
      <c r="B39" s="86"/>
      <c r="C39" s="79" t="s">
        <v>54</v>
      </c>
      <c r="D39" s="71"/>
      <c r="E39" s="61" t="s">
        <v>55</v>
      </c>
      <c r="F39" s="44" t="e">
        <f>+IF(AND(F37&lt;4.45,F37&gt;=3.5),"X","")</f>
        <v>#VALUE!</v>
      </c>
      <c r="G39" s="6"/>
      <c r="H39" s="82"/>
      <c r="I39" s="85"/>
      <c r="J39" s="86"/>
      <c r="K39" s="37"/>
      <c r="L39" s="37"/>
      <c r="M39" s="21"/>
      <c r="N39" s="21"/>
      <c r="O39" s="21"/>
      <c r="P39" s="21"/>
    </row>
    <row r="40" spans="1:16" s="4" customFormat="1" ht="25.5" customHeight="1" x14ac:dyDescent="0.2">
      <c r="A40" s="87"/>
      <c r="B40" s="88"/>
      <c r="C40" s="63" t="s">
        <v>56</v>
      </c>
      <c r="D40" s="63"/>
      <c r="E40" s="62" t="s">
        <v>57</v>
      </c>
      <c r="F40" s="45" t="e">
        <f>+IF(F37&lt;3.5,"X","")</f>
        <v>#VALUE!</v>
      </c>
      <c r="G40" s="6"/>
      <c r="H40" s="82"/>
      <c r="I40" s="87"/>
      <c r="J40" s="88"/>
      <c r="K40" s="37"/>
      <c r="L40" s="37"/>
      <c r="M40" s="21"/>
      <c r="N40" s="21"/>
      <c r="O40" s="21"/>
      <c r="P40" s="21"/>
    </row>
    <row r="41" spans="1:16" ht="12.75" customHeight="1" x14ac:dyDescent="0.2">
      <c r="A41" s="94"/>
      <c r="B41" s="78"/>
      <c r="C41" s="78"/>
      <c r="D41" s="78"/>
      <c r="E41" s="78"/>
      <c r="F41" s="78"/>
      <c r="G41" s="78"/>
      <c r="H41" s="78"/>
      <c r="I41" s="78"/>
      <c r="J41" s="76"/>
      <c r="K41" s="3"/>
      <c r="L41" s="3"/>
    </row>
    <row r="42" spans="1:16" ht="12.75" customHeight="1" x14ac:dyDescent="0.2">
      <c r="A42" s="100" t="s">
        <v>58</v>
      </c>
      <c r="B42" s="78"/>
      <c r="C42" s="78"/>
      <c r="D42" s="78"/>
      <c r="E42" s="78"/>
      <c r="F42" s="78"/>
      <c r="G42" s="78"/>
      <c r="H42" s="78"/>
      <c r="I42" s="78"/>
      <c r="J42" s="76"/>
      <c r="K42" s="3"/>
      <c r="L42" s="3"/>
    </row>
    <row r="43" spans="1:16" ht="27.75" customHeight="1" x14ac:dyDescent="0.2">
      <c r="A43" s="100"/>
      <c r="B43" s="78"/>
      <c r="C43" s="78"/>
      <c r="D43" s="78"/>
      <c r="E43" s="78"/>
      <c r="F43" s="78"/>
      <c r="G43" s="78"/>
      <c r="H43" s="78"/>
      <c r="I43" s="78"/>
      <c r="J43" s="76"/>
    </row>
    <row r="44" spans="1:16" x14ac:dyDescent="0.2">
      <c r="A44" s="53" t="s">
        <v>59</v>
      </c>
      <c r="B44" s="54"/>
      <c r="C44" s="55"/>
      <c r="D44" s="55"/>
      <c r="E44" s="55"/>
      <c r="F44" s="55"/>
      <c r="G44" s="55"/>
      <c r="H44" s="55"/>
      <c r="I44" s="55"/>
      <c r="J44" s="56"/>
    </row>
    <row r="45" spans="1:16" ht="51.75" customHeight="1" x14ac:dyDescent="0.2">
      <c r="A45" s="99"/>
      <c r="B45" s="98"/>
      <c r="C45" s="98"/>
      <c r="D45" s="98"/>
      <c r="E45" s="98"/>
      <c r="F45" s="57"/>
      <c r="G45" s="57"/>
      <c r="H45" s="57"/>
      <c r="I45" s="57"/>
      <c r="J45" s="58"/>
    </row>
    <row r="46" spans="1:16" x14ac:dyDescent="0.2">
      <c r="A46" s="102" t="s">
        <v>60</v>
      </c>
      <c r="B46" s="103"/>
      <c r="C46" s="103"/>
      <c r="D46" s="103"/>
      <c r="E46" s="103"/>
      <c r="F46" s="57"/>
      <c r="G46" s="57"/>
      <c r="H46" s="57"/>
      <c r="I46" s="57"/>
      <c r="J46" s="58"/>
    </row>
    <row r="47" spans="1:16" x14ac:dyDescent="0.2">
      <c r="A47" s="91" t="s">
        <v>61</v>
      </c>
      <c r="B47" s="92"/>
      <c r="C47" s="92"/>
      <c r="D47" s="92"/>
      <c r="E47" s="92"/>
      <c r="F47" s="57"/>
      <c r="G47" s="57"/>
      <c r="H47" s="57"/>
      <c r="I47" s="57"/>
      <c r="J47" s="58"/>
    </row>
    <row r="48" spans="1:16" x14ac:dyDescent="0.2">
      <c r="A48" s="97" t="s">
        <v>62</v>
      </c>
      <c r="B48" s="98"/>
      <c r="C48" s="98"/>
      <c r="D48" s="98"/>
      <c r="E48" s="98"/>
      <c r="F48" s="57"/>
      <c r="G48" s="57"/>
      <c r="H48" s="57"/>
      <c r="I48" s="57"/>
      <c r="J48" s="58"/>
    </row>
    <row r="49" spans="1:10" x14ac:dyDescent="0.2">
      <c r="A49" s="97"/>
      <c r="B49" s="98"/>
      <c r="C49" s="98"/>
      <c r="D49" s="98"/>
      <c r="E49" s="98"/>
      <c r="F49" s="59"/>
      <c r="G49" s="59"/>
      <c r="H49" s="59"/>
      <c r="I49" s="59"/>
      <c r="J49" s="60"/>
    </row>
    <row r="50" spans="1:10" ht="24" customHeight="1" x14ac:dyDescent="0.2"/>
    <row r="56" spans="1:10" hidden="1" x14ac:dyDescent="0.2"/>
    <row r="57" spans="1:10" hidden="1" x14ac:dyDescent="0.2">
      <c r="A57" s="1">
        <v>0</v>
      </c>
      <c r="C57" s="10">
        <v>0</v>
      </c>
      <c r="D57" s="7">
        <v>0</v>
      </c>
      <c r="E57" s="1">
        <v>0</v>
      </c>
    </row>
    <row r="58" spans="1:10" hidden="1" x14ac:dyDescent="0.2">
      <c r="A58" s="1">
        <v>1</v>
      </c>
      <c r="C58" s="10">
        <v>5</v>
      </c>
      <c r="D58" s="7">
        <v>3</v>
      </c>
      <c r="E58" s="1">
        <v>3</v>
      </c>
    </row>
    <row r="59" spans="1:10" ht="15" hidden="1" customHeight="1" x14ac:dyDescent="0.2">
      <c r="A59" s="1">
        <v>2</v>
      </c>
      <c r="C59" s="10" t="s">
        <v>63</v>
      </c>
      <c r="D59" s="7">
        <v>5</v>
      </c>
      <c r="E59" s="1">
        <v>5</v>
      </c>
    </row>
    <row r="60" spans="1:10" hidden="1" x14ac:dyDescent="0.2">
      <c r="A60" s="1">
        <v>3</v>
      </c>
      <c r="E60" s="1" t="s">
        <v>63</v>
      </c>
    </row>
    <row r="61" spans="1:10" hidden="1" x14ac:dyDescent="0.2">
      <c r="A61" s="1">
        <v>4</v>
      </c>
    </row>
    <row r="62" spans="1:10" hidden="1" x14ac:dyDescent="0.2">
      <c r="A62" s="1">
        <v>5</v>
      </c>
    </row>
    <row r="63" spans="1:10" hidden="1" x14ac:dyDescent="0.2"/>
  </sheetData>
  <sheetProtection algorithmName="SHA-512" hashValue="/Wnz+fqVKPeAKCY2UiXBLJjttNHU8FBPExlMnN9Rc0K8z/DKtfDQCWomC3FdyIsMuu6GSiK7wiy46rOYFvqhzw==" saltValue="BuzPAmUc1tnlqvgRJv1YRQ==" spinCount="100000" sheet="1" objects="1" scenarios="1"/>
  <mergeCells count="58">
    <mergeCell ref="A48:E48"/>
    <mergeCell ref="A8:J8"/>
    <mergeCell ref="A4:D4"/>
    <mergeCell ref="C31:E31"/>
    <mergeCell ref="C22:E22"/>
    <mergeCell ref="A42:J42"/>
    <mergeCell ref="A37:B40"/>
    <mergeCell ref="E4:F4"/>
    <mergeCell ref="A9:D9"/>
    <mergeCell ref="G6:H6"/>
    <mergeCell ref="E7:J7"/>
    <mergeCell ref="A6:D6"/>
    <mergeCell ref="G5:H5"/>
    <mergeCell ref="A7:D7"/>
    <mergeCell ref="G4:H4"/>
    <mergeCell ref="A49:E49"/>
    <mergeCell ref="A45:E45"/>
    <mergeCell ref="A43:J43"/>
    <mergeCell ref="C21:E21"/>
    <mergeCell ref="A10:J10"/>
    <mergeCell ref="C27:E27"/>
    <mergeCell ref="C23:E23"/>
    <mergeCell ref="A32:F32"/>
    <mergeCell ref="C17:E17"/>
    <mergeCell ref="A46:E46"/>
    <mergeCell ref="A11:J11"/>
    <mergeCell ref="C28:E28"/>
    <mergeCell ref="C19:E19"/>
    <mergeCell ref="C37:E37"/>
    <mergeCell ref="A14:B23"/>
    <mergeCell ref="C18:E18"/>
    <mergeCell ref="M20:P20"/>
    <mergeCell ref="A47:E47"/>
    <mergeCell ref="C30:E30"/>
    <mergeCell ref="C34:E34"/>
    <mergeCell ref="C15:E15"/>
    <mergeCell ref="A25:B31"/>
    <mergeCell ref="C39:D39"/>
    <mergeCell ref="A41:J41"/>
    <mergeCell ref="A24:F24"/>
    <mergeCell ref="A33:B35"/>
    <mergeCell ref="C33:E33"/>
    <mergeCell ref="C16:E16"/>
    <mergeCell ref="C38:D38"/>
    <mergeCell ref="A36:F36"/>
    <mergeCell ref="H37:H40"/>
    <mergeCell ref="C35:E35"/>
    <mergeCell ref="I37:J40"/>
    <mergeCell ref="A3:J3"/>
    <mergeCell ref="A12:J12"/>
    <mergeCell ref="C26:E26"/>
    <mergeCell ref="A13:E13"/>
    <mergeCell ref="C29:E29"/>
    <mergeCell ref="C20:E20"/>
    <mergeCell ref="C25:E25"/>
    <mergeCell ref="I4:J4"/>
    <mergeCell ref="E9:H9"/>
    <mergeCell ref="C14:E14"/>
  </mergeCells>
  <conditionalFormatting sqref="F15:F19 F29:F31">
    <cfRule type="colorScale" priority="52">
      <colorScale>
        <cfvo type="num" val="0"/>
        <cfvo type="num" val="3"/>
        <cfvo type="num" val="5"/>
        <color rgb="FFFF0000"/>
        <color rgb="FFFFFF00"/>
        <color rgb="FF92D050"/>
      </colorScale>
    </cfRule>
  </conditionalFormatting>
  <conditionalFormatting sqref="F20:F21">
    <cfRule type="colorScale" priority="50">
      <colorScale>
        <cfvo type="num" val="0"/>
        <cfvo type="num" val="3"/>
        <cfvo type="num" val="5"/>
        <color rgb="FFFF0000"/>
        <color rgb="FFFFFF00"/>
        <color rgb="FF92D050"/>
      </colorScale>
    </cfRule>
  </conditionalFormatting>
  <conditionalFormatting sqref="F22:F23">
    <cfRule type="colorScale" priority="48">
      <colorScale>
        <cfvo type="num" val="0"/>
        <cfvo type="num" val="3"/>
        <cfvo type="num" val="5"/>
        <color rgb="FFFF0000"/>
        <color rgb="FFFFFF00"/>
        <color rgb="FF92D050"/>
      </colorScale>
    </cfRule>
  </conditionalFormatting>
  <conditionalFormatting sqref="F26">
    <cfRule type="colorScale" priority="35">
      <colorScale>
        <cfvo type="num" val="0"/>
        <cfvo type="num" val="3"/>
        <cfvo type="num" val="5"/>
        <color rgb="FFFF0000"/>
        <color rgb="FFFFFF00"/>
        <color rgb="FF92D050"/>
      </colorScale>
    </cfRule>
  </conditionalFormatting>
  <conditionalFormatting sqref="F27:F28 F25">
    <cfRule type="colorScale" priority="46">
      <colorScale>
        <cfvo type="num" val="0"/>
        <cfvo type="num" val="5"/>
        <color rgb="FFFF0000"/>
        <color rgb="FF92D050"/>
      </colorScale>
    </cfRule>
  </conditionalFormatting>
  <conditionalFormatting sqref="F33:F34">
    <cfRule type="colorScale" priority="45">
      <colorScale>
        <cfvo type="num" val="0"/>
        <cfvo type="num" val="5"/>
        <color rgb="FFFF0000"/>
        <color rgb="FF92D050"/>
      </colorScale>
    </cfRule>
  </conditionalFormatting>
  <conditionalFormatting sqref="F35">
    <cfRule type="colorScale" priority="44">
      <colorScale>
        <cfvo type="num" val="0"/>
        <cfvo type="num" val="3"/>
        <cfvo type="num" val="5"/>
        <color rgb="FFFF0000"/>
        <color rgb="FFFFFF00"/>
        <color rgb="FF92D050"/>
      </colorScale>
    </cfRule>
  </conditionalFormatting>
  <conditionalFormatting sqref="F39">
    <cfRule type="colorScale" priority="56">
      <colorScale>
        <cfvo type="min"/>
        <cfvo type="percentile" val="50"/>
        <cfvo type="max"/>
        <color rgb="FFF8696B"/>
        <color rgb="FFFFEB84"/>
        <color rgb="FF63BE7B"/>
      </colorScale>
    </cfRule>
  </conditionalFormatting>
  <conditionalFormatting sqref="F38:G38">
    <cfRule type="containsText" dxfId="14" priority="58" stopIfTrue="1" operator="containsText" text="X">
      <formula>NOT(ISERROR(SEARCH("X",F38)))</formula>
    </cfRule>
  </conditionalFormatting>
  <conditionalFormatting sqref="F39:G39">
    <cfRule type="containsText" dxfId="13" priority="57" stopIfTrue="1" operator="containsText" text="X">
      <formula>NOT(ISERROR(SEARCH("X",F39)))</formula>
    </cfRule>
  </conditionalFormatting>
  <conditionalFormatting sqref="F40:G40">
    <cfRule type="containsText" dxfId="12" priority="59" stopIfTrue="1" operator="containsText" text="X">
      <formula>NOT(ISERROR(SEARCH("X",F40)))</formula>
    </cfRule>
  </conditionalFormatting>
  <conditionalFormatting sqref="H37:H40">
    <cfRule type="cellIs" dxfId="11" priority="39" operator="between">
      <formula>0%</formula>
      <formula>69%</formula>
    </cfRule>
    <cfRule type="cellIs" dxfId="10" priority="40" operator="between">
      <formula>70%</formula>
      <formula>89%</formula>
    </cfRule>
    <cfRule type="cellIs" dxfId="9" priority="41" operator="between">
      <formula>89%</formula>
      <formula>100%</formula>
    </cfRule>
  </conditionalFormatting>
  <conditionalFormatting sqref="J14:J23">
    <cfRule type="cellIs" dxfId="8" priority="31" operator="equal">
      <formula>"Evaluado"</formula>
    </cfRule>
    <cfRule type="cellIs" dxfId="7" priority="32" operator="equal">
      <formula>"Califique"</formula>
    </cfRule>
    <cfRule type="cellIs" dxfId="6" priority="33" operator="equal">
      <formula>"Justifique e indique repositorio de dicha justificación"</formula>
    </cfRule>
  </conditionalFormatting>
  <conditionalFormatting sqref="J25:J31">
    <cfRule type="cellIs" dxfId="5" priority="10" operator="equal">
      <formula>"Evaluado"</formula>
    </cfRule>
    <cfRule type="cellIs" dxfId="4" priority="11" operator="equal">
      <formula>"Califique"</formula>
    </cfRule>
    <cfRule type="cellIs" dxfId="3" priority="12" operator="equal">
      <formula>"Justifique e indique repositorio de dicha justificación"</formula>
    </cfRule>
  </conditionalFormatting>
  <conditionalFormatting sqref="J33:J35">
    <cfRule type="cellIs" dxfId="2" priority="1" operator="equal">
      <formula>"Evaluado"</formula>
    </cfRule>
    <cfRule type="cellIs" dxfId="1" priority="2" operator="equal">
      <formula>"Califique"</formula>
    </cfRule>
    <cfRule type="cellIs" dxfId="0" priority="3" operator="equal">
      <formula>"Justifique e indique repositorio de dicha justificación"</formula>
    </cfRule>
  </conditionalFormatting>
  <dataValidations count="6">
    <dataValidation type="list" allowBlank="1" showInputMessage="1" showErrorMessage="1" sqref="F28 F34" xr:uid="{00000000-0002-0000-0000-000000000000}">
      <formula1>$C$57:$C$59</formula1>
    </dataValidation>
    <dataValidation type="list" allowBlank="1" showInputMessage="1" showErrorMessage="1" sqref="F20 F25 F27 F33 F35" xr:uid="{00000000-0002-0000-0000-000001000000}">
      <formula1>$C$57:$C$58</formula1>
    </dataValidation>
    <dataValidation type="list" allowBlank="1" showInputMessage="1" showErrorMessage="1" sqref="F15:F16 F18:F19 F21:F22 F26 F29:F31" xr:uid="{00000000-0002-0000-0000-000002000000}">
      <formula1>$D$57:$D$59</formula1>
    </dataValidation>
    <dataValidation type="list" allowBlank="1" showInputMessage="1" showErrorMessage="1" sqref="F17" xr:uid="{00000000-0002-0000-0000-000003000000}">
      <formula1>$D$57:$D$682</formula1>
    </dataValidation>
    <dataValidation type="list" allowBlank="1" showInputMessage="1" showErrorMessage="1" sqref="F14" xr:uid="{00000000-0002-0000-0000-000004000000}">
      <formula1>$A$57:$A$62</formula1>
    </dataValidation>
    <dataValidation type="list" allowBlank="1" showInputMessage="1" showErrorMessage="1" sqref="F23" xr:uid="{00000000-0002-0000-0000-000005000000}">
      <formula1>$E$57:$E$59</formula1>
    </dataValidation>
  </dataValidations>
  <printOptions horizontalCentered="1"/>
  <pageMargins left="0.27559055118110237" right="7.874015748031496E-2" top="1.181102362204725" bottom="0.86614173228346458" header="0.39370078740157483" footer="0.39370078740157483"/>
  <pageSetup scale="60" pageOrder="overThenDown" orientation="portrait" r:id="rId1"/>
  <headerFooter scaleWithDoc="0" alignWithMargins="0">
    <oddHeader>&amp;L&amp;G&amp;C&amp;"Arial,Negrita"
REEVALUACION Y SEGUIMIENTO A LA GESTION 
EN CALIDAD, SEGURIDAD,  SALUD Y AMBIENTE 
PARA PROVEEDORES DE  INTERVENTORIA
&amp;R&amp;8 CÓDIGO: FT-IR-04
VERSIÓN: 03
VIGENCIA: 2026-08-05
PÁGINA: &amp;P de &amp;N</oddHeader>
  </headerFooter>
  <rowBreaks count="1" manualBreakCount="1">
    <brk id="2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E6" sqref="E6"/>
    </sheetView>
  </sheetViews>
  <sheetFormatPr baseColWidth="10" defaultColWidth="9.140625" defaultRowHeight="12.75" x14ac:dyDescent="0.2"/>
  <sheetData>
    <row r="1" spans="1:2" ht="14.45" customHeight="1" x14ac:dyDescent="0.25">
      <c r="A1" s="8">
        <v>5</v>
      </c>
      <c r="B1" s="9">
        <v>1</v>
      </c>
    </row>
    <row r="2" spans="1:2" ht="14.45" customHeight="1" x14ac:dyDescent="0.25">
      <c r="A2" s="8">
        <v>4.5</v>
      </c>
      <c r="B2" s="9">
        <v>0.9</v>
      </c>
    </row>
    <row r="3" spans="1:2" ht="14.45" customHeight="1" x14ac:dyDescent="0.25">
      <c r="A3" s="8">
        <v>4.45</v>
      </c>
      <c r="B3" s="9">
        <v>0.89</v>
      </c>
    </row>
    <row r="4" spans="1:2" ht="14.45" customHeight="1" x14ac:dyDescent="0.25">
      <c r="A4" s="8">
        <v>4</v>
      </c>
      <c r="B4" s="9">
        <v>0.8</v>
      </c>
    </row>
    <row r="5" spans="1:2" ht="14.45" customHeight="1" x14ac:dyDescent="0.25">
      <c r="A5" s="8">
        <v>3.5</v>
      </c>
      <c r="B5" s="9">
        <v>0.7</v>
      </c>
    </row>
    <row r="6" spans="1:2" ht="14.45" customHeight="1" x14ac:dyDescent="0.25">
      <c r="A6" s="8">
        <v>3</v>
      </c>
      <c r="B6" s="9">
        <v>0.6</v>
      </c>
    </row>
    <row r="7" spans="1:2" ht="14.45" customHeight="1" x14ac:dyDescent="0.25">
      <c r="A7" s="8">
        <v>2.5</v>
      </c>
      <c r="B7" s="9">
        <v>0.5</v>
      </c>
    </row>
    <row r="8" spans="1:2" ht="14.45" customHeight="1" x14ac:dyDescent="0.25">
      <c r="A8" s="8">
        <v>2</v>
      </c>
      <c r="B8" s="9">
        <v>0.4</v>
      </c>
    </row>
    <row r="9" spans="1:2" ht="14.45" customHeight="1" x14ac:dyDescent="0.25">
      <c r="A9" s="8">
        <v>1.5</v>
      </c>
      <c r="B9" s="9">
        <v>0.3</v>
      </c>
    </row>
    <row r="10" spans="1:2" ht="14.45" customHeight="1" x14ac:dyDescent="0.25">
      <c r="A10" s="8">
        <v>1</v>
      </c>
      <c r="B10" s="9">
        <v>0.2</v>
      </c>
    </row>
    <row r="11" spans="1:2" ht="14.45" customHeight="1" x14ac:dyDescent="0.25">
      <c r="A11" s="8">
        <v>0.5</v>
      </c>
      <c r="B11" s="9">
        <v>0.1</v>
      </c>
    </row>
    <row r="12" spans="1:2" ht="14.45" customHeight="1" x14ac:dyDescent="0.25">
      <c r="A12" s="8">
        <v>0</v>
      </c>
      <c r="B12" s="9">
        <v>0</v>
      </c>
    </row>
  </sheetData>
  <pageMargins left="0.7" right="0.7" top="0.75" bottom="0.75" header="0.3" footer="0.3"/>
</worksheet>
</file>

<file path=docMetadata/LabelInfo.xml><?xml version="1.0" encoding="utf-8"?>
<clbl:labelList xmlns:clbl="http://schemas.microsoft.com/office/2020/mipLabelMetadata">
  <clbl:label id="{536b49af-fd5c-458b-927c-e70b560f45dc}" enabled="1" method="Standard" siteId="{9afbb4bb-b0bf-40eb-9f12-e3fa076144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OBRA E INTEVENTORÍA 0-3-5</vt:lpstr>
      <vt:lpstr>Hoja1</vt:lpstr>
      <vt:lpstr>'OBRA E INTEVENTORÍA 0-3-5'!Área_de_impresión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Janeth Garcia Araque</dc:creator>
  <cp:lastModifiedBy>Sandra Janeth Garcia Araque</cp:lastModifiedBy>
  <cp:lastPrinted>2026-08-10T14:50:03Z</cp:lastPrinted>
  <dcterms:created xsi:type="dcterms:W3CDTF">2026-08-10T14:38:25Z</dcterms:created>
  <dcterms:modified xsi:type="dcterms:W3CDTF">2026-08-10T15:06:48Z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0x010100F99597016973534788C4CFDF5808D0A0</vt:lpwstr>
  </property>
</Properties>
</file>