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codeName="ThisWorkbook" defaultThemeVersion="124226"/>
  <mc:AlternateContent xmlns:mc="http://schemas.openxmlformats.org/markup-compatibility/2006">
    <mc:Choice Requires="x15">
      <x15ac:absPath xmlns:x15ac="http://schemas.microsoft.com/office/spreadsheetml/2010/11/ac" url="https://ebsacom-my.sharepoint.com/personal/dcely_ebsa_com_co/Documents/AUDITORIAS Y SEGUIMIENTO/2024/DOCUMENTOS POR PROCESO/Q1 Documentos Comite de calidad de MARZO/INTERVENTORIA/"/>
    </mc:Choice>
  </mc:AlternateContent>
  <xr:revisionPtr revIDLastSave="65" documentId="13_ncr:1_{ABACC4BA-70C8-4A83-A22C-5F926F02F2DB}" xr6:coauthVersionLast="47" xr6:coauthVersionMax="47" xr10:uidLastSave="{E42A4807-898C-4BF9-908B-5E9EE5B41524}"/>
  <bookViews>
    <workbookView xWindow="-24120" yWindow="-120" windowWidth="24240" windowHeight="13140" xr2:uid="{00000000-000D-0000-FFFF-FFFF00000000}"/>
  </bookViews>
  <sheets>
    <sheet name="OBRA E INTEVENTORÍA 0-3-5" sheetId="4" r:id="rId1"/>
    <sheet name="Hoja1" sheetId="2" state="hidden" r:id="rId2"/>
  </sheets>
  <definedNames>
    <definedName name="_xlnm.Print_Area" localSheetId="0">'OBRA E INTEVENTORÍA 0-3-5'!$A$3:$J$49</definedName>
    <definedName name="Z_F4ACB5CC_EA89_447F_A7F2_E8071E9B613D_.wvu.PrintArea" localSheetId="0" hidden="1">'OBRA E INTEVENTORÍA 0-3-5'!$A$3:$I$49</definedName>
    <definedName name="Z_F4ACB5CC_EA89_447F_A7F2_E8071E9B613D_.wvu.Rows" localSheetId="0" hidden="1">'OBRA E INTEVENTORÍA 0-3-5'!$55:$66</definedName>
  </definedNames>
  <calcPr calcId="191028"/>
  <customWorkbookViews>
    <customWorkbookView name="Carlos Andres Huerfano Salgado - Vista personalizada" guid="{F4ACB5CC-EA89-447F-A7F2-E8071E9B613D}" mergeInterval="0" personalView="1" maximized="1" xWindow="-8" yWindow="-8" windowWidth="1382" windowHeight="744" activeSheetId="1"/>
  </customWorkbookViews>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4" i="4" l="1"/>
  <c r="H35" i="4" l="1"/>
  <c r="J35" i="4"/>
  <c r="M35" i="4"/>
  <c r="H25" i="4" l="1"/>
  <c r="M25" i="4"/>
  <c r="H28" i="4" l="1"/>
  <c r="M28" i="4"/>
  <c r="G36" i="4"/>
  <c r="M34" i="4"/>
  <c r="H34" i="4" s="1"/>
  <c r="J34" i="4"/>
  <c r="M33" i="4"/>
  <c r="J33" i="4"/>
  <c r="H33" i="4"/>
  <c r="G32" i="4"/>
  <c r="J31" i="4"/>
  <c r="H31" i="4"/>
  <c r="J30" i="4"/>
  <c r="H30" i="4"/>
  <c r="J29" i="4"/>
  <c r="H29" i="4"/>
  <c r="J28" i="4"/>
  <c r="J27" i="4"/>
  <c r="H27" i="4"/>
  <c r="J26" i="4"/>
  <c r="H26" i="4"/>
  <c r="J25" i="4"/>
  <c r="G24" i="4"/>
  <c r="M23" i="4"/>
  <c r="J23" i="4"/>
  <c r="H23" i="4"/>
  <c r="J22" i="4"/>
  <c r="H22" i="4"/>
  <c r="J21" i="4"/>
  <c r="H21" i="4"/>
  <c r="J20" i="4"/>
  <c r="H20" i="4"/>
  <c r="J19" i="4"/>
  <c r="H19" i="4"/>
  <c r="J18" i="4"/>
  <c r="H18" i="4"/>
  <c r="J17" i="4"/>
  <c r="H17" i="4"/>
  <c r="J16" i="4"/>
  <c r="H16" i="4"/>
  <c r="J15" i="4"/>
  <c r="H15" i="4"/>
  <c r="H14" i="4"/>
  <c r="H36" i="4" l="1"/>
  <c r="H32" i="4"/>
  <c r="G37" i="4"/>
  <c r="H24" i="4"/>
  <c r="F37" i="4" l="1"/>
  <c r="L36" i="4" s="1"/>
  <c r="K36" i="4" s="1"/>
  <c r="F39" i="4" l="1"/>
  <c r="H37" i="4"/>
  <c r="F40" i="4"/>
  <c r="F38" i="4"/>
</calcChain>
</file>

<file path=xl/sharedStrings.xml><?xml version="1.0" encoding="utf-8"?>
<sst xmlns="http://schemas.openxmlformats.org/spreadsheetml/2006/main" count="65" uniqueCount="64">
  <si>
    <t>Proveedor:</t>
  </si>
  <si>
    <t>N.I.T.</t>
  </si>
  <si>
    <t>C.C.</t>
  </si>
  <si>
    <t>Dirección:</t>
  </si>
  <si>
    <t>Ciudad</t>
  </si>
  <si>
    <t>Teléfono(s):</t>
  </si>
  <si>
    <t>Clase de riesgo:</t>
  </si>
  <si>
    <t>INFORMACIÓN DE LA EVALUACIÓN</t>
  </si>
  <si>
    <t>Fecha evaluación:</t>
  </si>
  <si>
    <t>Nombre Interventor:</t>
  </si>
  <si>
    <t>CRITERIOS DE EVALUACIÓN</t>
  </si>
  <si>
    <t>RESULTADOS DE LA EVALUACIÓN</t>
  </si>
  <si>
    <t>ASPECTO EVALUADO</t>
  </si>
  <si>
    <t>PUNTAJE</t>
  </si>
  <si>
    <t>%</t>
  </si>
  <si>
    <t>PONDERACIÓN</t>
  </si>
  <si>
    <t>JUSTIFICACIÓN DE VALORES DE INSATISFACCIÓN</t>
  </si>
  <si>
    <t>Se cumplen los tiempos establecidos para la liquidación del contrato (60 días).
0 no se cumplió.
3 Se cumplió al tiempo contractual.
5 Se mejoró el tiempo contractual (eficacia).</t>
  </si>
  <si>
    <t>NA</t>
  </si>
  <si>
    <t>Subtotal Calidad</t>
  </si>
  <si>
    <t>Requisitos específicos en Seguridad y Salud en el Trabajo</t>
  </si>
  <si>
    <t>Subtotal Seguridad y salud en el trabajo</t>
  </si>
  <si>
    <t>Requisitos específicos en Medio Ambiente</t>
  </si>
  <si>
    <t>Subtotal Medio Ambiente</t>
  </si>
  <si>
    <t>Calificación y Clasificación</t>
  </si>
  <si>
    <t xml:space="preserve"> Puntaje parcial obtenido/ Número de ítems evaluados</t>
  </si>
  <si>
    <t>GESTIÓN EN CALIDAD, SEGURIDAD, SALUD Y AMBIENTE</t>
  </si>
  <si>
    <t>Mayor o igual a 90%</t>
  </si>
  <si>
    <t xml:space="preserve">Puede ser tenido en cuenta para contratos futuros en EBSA: </t>
  </si>
  <si>
    <t>Entre 70% a 89%</t>
  </si>
  <si>
    <t>Menor a 70%</t>
  </si>
  <si>
    <t xml:space="preserve">No debe ser tenido en cuenta para contratos futuros: </t>
  </si>
  <si>
    <t>OBSERVACIONES GENERALES</t>
  </si>
  <si>
    <t xml:space="preserve">Cualquier aclaración o comentario sobre su evaluación podrá comunicarse con: </t>
  </si>
  <si>
    <t xml:space="preserve">Firma Interventor
Nombre:
C.C.:
</t>
  </si>
  <si>
    <t>Nombre:</t>
  </si>
  <si>
    <t>C.C.:</t>
  </si>
  <si>
    <t xml:space="preserve">En el desarrollo del contrato se presentaron reclamaciones no atendidas y/o alertas de terceros y/o trabajadores que puedan generar alto impacto negativo de la reputación de la EBSA. 
0 si se presenta más de 1 reclamación de alto impacto megativo no atenida.
3 si se presenta 1 reclamación de alto impacto negativo no atendida.
5 si se presentaron cero reclamaciones de alto impacto negativo  no atendidas.
</t>
  </si>
  <si>
    <t>Objeto del contrato</t>
  </si>
  <si>
    <t>N° Trabajadores</t>
  </si>
  <si>
    <t>ESTADO</t>
  </si>
  <si>
    <t>El proveedor atendió de forma veeraz y oportuna los requerimientos de la interventoría.
0 no se realizó.
3 Se realizó parcialmente
5 se realizó.</t>
  </si>
  <si>
    <t>El proveedor suministró oportunamente a sus trabajadores  elementos de protección personal con base en las exigencias de EBSA (EPP, EPPC, EQUIPOS DE SEGURIDAD) (PR-GS-24).
0 no lo realizó
3 Se realizó parcialmente 
5 lo realizó oportunamente.</t>
  </si>
  <si>
    <t>El proveedor realiza informe mensual de avance y registro de hechos relevantes en el desarrollo del contrato, incluidos los de seguridad y salud en el trabajo, así como los de medio ambiente. Dicho informe debe ser desde el mes de inicio hasta la fecha de firma del acta de liquidación del contrato.
0 no se realizó.
3 se realizó parcialmente (entre 70% y 90% de informes requeridos)
5 se realizó.</t>
  </si>
  <si>
    <t>Calidad y Activos</t>
  </si>
  <si>
    <t>Contrato No:</t>
  </si>
  <si>
    <t>Firma del contrato y entrega de pólizas (iniciales y de ampliaciones) dentro de los primeros cinco días luego de notificado el contrato o sus ampliaciones (un punto menos por cada día de demora; calificación de 0 a 5).</t>
  </si>
  <si>
    <t>DATOS DEL PROVEEDOR DE INTERVENTORIA</t>
  </si>
  <si>
    <t>Acta de inicio incluyendo
- Relación de colaboradores a intervenir en la interventoría.
- Pagos de seguridad social 
- Conocimiento de las políticas de calidad, seguridad y medio ambiente de EBSA
0 no se hizo
3 se revisó parcialmente
5 se realizó y se revisaron todos los temas antes mencionados</t>
  </si>
  <si>
    <t>Verificación en sitio  entre las partes para efectuar replanteos, ejecución y liquidación (evidencia en el informe mensual)
0 se realizó en replanteo.
3 se realizó replanteo y ejecución.
5 se realizó replanteo, ejecución y liquidación.</t>
  </si>
  <si>
    <t xml:space="preserve">Durante la revisión de la liquidación final se presentaron devoluciones por errores o falta de información.
5 si no tuvo devoluciones.
3 si tuvo hasta tres devoluciones.
0 si tuvo más de tres devoluciones.
</t>
  </si>
  <si>
    <t>El proveedor realizó observaciones de seguridad incluyendo seguimiento a los planes de acción generados (información suministrada en los informes mensuales)
0 no lo realizó
3 se realizó observación sin hacer segumiento al plan de acción
5 lo realizó observación y seguimiento</t>
  </si>
  <si>
    <t>El proveedor reportó e investigó los incidentes de alto riesgo con la metodología estipulada por EBSA- PR-GS-01 y presentó los informes estadísticos de incidentes y accidentes, al igual que acompañó y reporoto las investigaciones de accidentes presentados en al contratista de obra
0 no lo realizó.
5 lo realizó.
NA No Aplica</t>
  </si>
  <si>
    <t>El proveedor tiene una política de seguridad y salud en el trabajo así como procedimientos seguros  para actividades de alto riesgo y los da a conocer a sus trabajadores. (Validar en inicio de actividades del contrato) 
0 no tiene procedimiento seguros.
5 los tiene, ha capacitado a TODOS sus colaboradores y se cumplen estrictamente.</t>
  </si>
  <si>
    <t>Se presentaron incidentes ambientales dentro del desarrollo de la interventoría externa
0 Si se presentaron
5 No se presentaron</t>
  </si>
  <si>
    <t>El proveedor reportó y participó en la investigación de los incidentes ambientales ocurridos.
0 No lo realizó
5 Lo realizó
NA No Aplica</t>
  </si>
  <si>
    <t xml:space="preserve">El interventor garantizó el manejo de los residuos por parte del contratista de obra con base en la normatividad y procedimientos de EBSA (PELIGROSOS, INDUSTRIALES, ELECTRONICOS ENTRE OTROS) (PR-GS-20; IN-GS-06) (Evidencia en el informe mensual)
0 No lo garantizó
5 Garantizó </t>
  </si>
  <si>
    <t>Se solicitaron ampliaciones generadas por demoras imputables al interventor externo, como falta revisión de inventarios, falta de elaboración de capitalizaciones, etc
0 - Se solicitaron ampliaciones
5- No se solicitaron amplaiciones</t>
  </si>
  <si>
    <t>Durante la ejecución del contrato se presentaron accidentes de alto riesgo
0 si presentó accidentes
5 no presentó accidentes</t>
  </si>
  <si>
    <t>El proveedor cumple con la normatividad vigente
- Evaluaciones médicas ocupacionales.
- Pago de parafiscales de los trabajadores involucrados en el desarrollo de la obra (validación de planillas).
0 No cumple
3 Cumple parcialmente
5 Cumple totalmente</t>
  </si>
  <si>
    <t>El  contratista mantuvo botiquines de primeros auxilios debidamente dotados y camillas en los sitios de trabajo.
0 No cumple
3- Cumple parcialmente (no en todos los sitios de trabajo o con elementos vencidos)
5 Cumple</t>
  </si>
  <si>
    <t>Asignar puntaje de acuerdo al desarrollo del proveedor o contratista en el aspecto evaluado, teniendo en cuenta los siguientes criterios:  Cada ítem posee la descripción del rango de valores en los que se puede evaluar siendo 5 el más alto y 0 el más bajo</t>
  </si>
  <si>
    <t>Serán tenidos en cuenta para nuevos procesos de contratación bajo el criterio de líder del proceso que requiere sus servicios, teniendo en cuenta el informe de reevaluación presentado por la Coordinación de Interventoría.</t>
  </si>
  <si>
    <t>Liquidación del contrato. Evalué según como sea la liquidación:
- Normal cuando no hubo incumplimiento.
- Liquidación de oficio cuando no se presenta el contratista. 
- Liquidación con multa cuando incumple cualquier obligación contractual y da lugar a la apliación de apremios.
0 liquidación por oficio
3 Liquidación con multas
5 Liquidación normal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</si>
</sst>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_ [$€-2]\ * #,##0.00_ ;_ [$€-2]\ * \-#,##0.00_ ;_ [$€-2]\ * &quot;-&quot;??_ "/>
    <numFmt numFmtId="165" formatCode="0.0"/>
  </numFmts>
  <fonts count="22" x14ac:knownFonts="1">
    <font>
      <sz val="10"/>
      <name val="Arial"/>
    </font>
    <font>
      <sz val="10"/>
      <name val="Arial"/>
      <family val="2"/>
    </font>
    <font>
      <b/>
      <sz val="10"/>
      <color indexed="8"/>
      <name val="Arial"/>
      <family val="2"/>
    </font>
    <font>
      <b/>
      <sz val="10"/>
      <name val="Arial"/>
      <family val="2"/>
    </font>
    <font>
      <sz val="10"/>
      <color indexed="8"/>
      <name val="Arial"/>
      <family val="2"/>
    </font>
    <font>
      <sz val="9"/>
      <name val="Arial"/>
      <family val="2"/>
    </font>
    <font>
      <b/>
      <sz val="9"/>
      <color indexed="8"/>
      <name val="Arial"/>
      <family val="2"/>
    </font>
    <font>
      <sz val="9"/>
      <color indexed="8"/>
      <name val="Arial"/>
      <family val="2"/>
    </font>
    <font>
      <sz val="8.5"/>
      <color indexed="8"/>
      <name val="Arial"/>
      <family val="2"/>
    </font>
    <font>
      <b/>
      <sz val="8.5"/>
      <color indexed="8"/>
      <name val="Arial"/>
      <family val="2"/>
    </font>
    <font>
      <sz val="8.5"/>
      <name val="Arial"/>
      <family val="2"/>
    </font>
    <font>
      <sz val="8"/>
      <color indexed="8"/>
      <name val="Arial"/>
      <family val="2"/>
    </font>
    <font>
      <sz val="10"/>
      <name val="Arial"/>
      <family val="2"/>
    </font>
    <font>
      <sz val="11"/>
      <color rgb="FF000000"/>
      <name val="Calibri"/>
      <family val="2"/>
    </font>
    <font>
      <b/>
      <sz val="12"/>
      <name val="Arial"/>
      <family val="2"/>
    </font>
    <font>
      <b/>
      <sz val="16"/>
      <color indexed="8"/>
      <name val="Arial"/>
      <family val="2"/>
    </font>
    <font>
      <b/>
      <sz val="16"/>
      <name val="Arial"/>
      <family val="2"/>
    </font>
    <font>
      <sz val="11"/>
      <color rgb="FF444444"/>
      <name val="Calibri"/>
      <family val="2"/>
    </font>
    <font>
      <sz val="11"/>
      <color rgb="FF444444"/>
      <name val="Calibri"/>
      <family val="2"/>
      <charset val="1"/>
    </font>
    <font>
      <b/>
      <sz val="8"/>
      <color indexed="8"/>
      <name val="Arial"/>
      <family val="2"/>
    </font>
    <font>
      <b/>
      <sz val="8"/>
      <name val="Arial"/>
      <family val="2"/>
    </font>
    <font>
      <b/>
      <sz val="9"/>
      <name val="Arial"/>
      <family val="2"/>
    </font>
  </fonts>
  <fills count="4">
    <fill>
      <patternFill patternType="none"/>
    </fill>
    <fill>
      <patternFill patternType="gray125"/>
    </fill>
    <fill>
      <patternFill patternType="solid">
        <fgColor theme="0"/>
        <bgColor indexed="64"/>
      </patternFill>
    </fill>
    <fill>
      <patternFill patternType="solid">
        <fgColor rgb="FFEAEAEA"/>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diagonal/>
    </border>
    <border>
      <left/>
      <right style="thin">
        <color indexed="64"/>
      </right>
      <top/>
      <bottom style="thin">
        <color indexed="64"/>
      </bottom>
      <diagonal/>
    </border>
  </borders>
  <cellStyleXfs count="3">
    <xf numFmtId="0" fontId="0" fillId="0" borderId="0"/>
    <xf numFmtId="164" fontId="1" fillId="0" borderId="0" applyFont="0" applyFill="0" applyBorder="0" applyAlignment="0" applyProtection="0"/>
    <xf numFmtId="9" fontId="12" fillId="0" borderId="0" applyFont="0" applyFill="0" applyBorder="0" applyAlignment="0" applyProtection="0"/>
  </cellStyleXfs>
  <cellXfs count="115">
    <xf numFmtId="0" fontId="0" fillId="0" borderId="0" xfId="0"/>
    <xf numFmtId="0" fontId="1" fillId="0" borderId="0" xfId="0" applyFont="1" applyProtection="1">
      <protection locked="0"/>
    </xf>
    <xf numFmtId="0" fontId="4" fillId="0" borderId="0" xfId="0" applyFont="1" applyProtection="1">
      <protection locked="0"/>
    </xf>
    <xf numFmtId="0" fontId="0" fillId="0" borderId="0" xfId="0" applyAlignment="1" applyProtection="1">
      <alignment vertical="center"/>
      <protection locked="0"/>
    </xf>
    <xf numFmtId="0" fontId="1" fillId="0" borderId="0" xfId="0" applyFont="1" applyAlignment="1" applyProtection="1">
      <alignment vertical="center"/>
      <protection locked="0"/>
    </xf>
    <xf numFmtId="0" fontId="4" fillId="0" borderId="1" xfId="0" applyFont="1" applyBorder="1" applyAlignment="1" applyProtection="1">
      <alignment horizontal="center" vertical="center" wrapText="1"/>
      <protection locked="0"/>
    </xf>
    <xf numFmtId="9" fontId="8" fillId="2" borderId="3" xfId="2" applyFont="1" applyFill="1" applyBorder="1" applyAlignment="1" applyProtection="1">
      <alignment horizontal="center" vertical="center" wrapText="1"/>
    </xf>
    <xf numFmtId="1" fontId="1" fillId="0" borderId="0" xfId="2" applyNumberFormat="1" applyFont="1" applyProtection="1">
      <protection locked="0"/>
    </xf>
    <xf numFmtId="0" fontId="13" fillId="0" borderId="0" xfId="0" applyFont="1"/>
    <xf numFmtId="9" fontId="13" fillId="0" borderId="0" xfId="0" applyNumberFormat="1" applyFont="1"/>
    <xf numFmtId="0" fontId="1" fillId="0" borderId="0" xfId="0" applyFont="1" applyAlignment="1" applyProtection="1">
      <alignment horizontal="center"/>
      <protection locked="0"/>
    </xf>
    <xf numFmtId="0" fontId="18" fillId="0" borderId="0" xfId="0" quotePrefix="1" applyFont="1"/>
    <xf numFmtId="0" fontId="6" fillId="0" borderId="1" xfId="0" applyFont="1" applyBorder="1" applyAlignment="1" applyProtection="1">
      <alignment horizontal="left" vertical="center"/>
      <protection locked="0"/>
    </xf>
    <xf numFmtId="0" fontId="7" fillId="0" borderId="1" xfId="0" applyFont="1" applyBorder="1" applyProtection="1">
      <protection locked="0"/>
    </xf>
    <xf numFmtId="0" fontId="7" fillId="0" borderId="1" xfId="0" applyFont="1" applyBorder="1" applyAlignment="1" applyProtection="1">
      <alignment horizontal="left" vertical="center"/>
      <protection locked="0"/>
    </xf>
    <xf numFmtId="0" fontId="5" fillId="0" borderId="1" xfId="0" applyFont="1" applyBorder="1" applyAlignment="1" applyProtection="1">
      <alignment horizontal="left" vertical="center"/>
      <protection locked="0"/>
    </xf>
    <xf numFmtId="0" fontId="4" fillId="0" borderId="0" xfId="0" applyFont="1" applyAlignment="1">
      <alignment vertical="center"/>
    </xf>
    <xf numFmtId="0" fontId="4" fillId="0" borderId="0" xfId="0" applyFont="1"/>
    <xf numFmtId="0" fontId="6" fillId="0" borderId="1" xfId="0" applyFont="1" applyBorder="1" applyAlignment="1">
      <alignment vertical="center"/>
    </xf>
    <xf numFmtId="0" fontId="6" fillId="0" borderId="1" xfId="0" applyFont="1" applyBorder="1" applyAlignment="1">
      <alignment horizontal="left" vertical="center"/>
    </xf>
    <xf numFmtId="0" fontId="6" fillId="0" borderId="1" xfId="0" applyFont="1" applyBorder="1" applyAlignment="1">
      <alignment horizontal="center" vertical="center"/>
    </xf>
    <xf numFmtId="0" fontId="1" fillId="0" borderId="0" xfId="0" applyFont="1" applyAlignment="1">
      <alignment vertical="center"/>
    </xf>
    <xf numFmtId="0" fontId="1" fillId="0" borderId="0" xfId="0" applyFont="1"/>
    <xf numFmtId="0" fontId="5" fillId="0" borderId="0" xfId="0" applyFont="1" applyAlignment="1">
      <alignment vertical="center" wrapText="1"/>
    </xf>
    <xf numFmtId="0" fontId="19"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20" fillId="0" borderId="1" xfId="0" applyFont="1" applyBorder="1" applyAlignment="1">
      <alignment horizontal="center" vertical="center" wrapText="1"/>
    </xf>
    <xf numFmtId="0" fontId="4" fillId="0" borderId="1" xfId="0" applyFont="1" applyBorder="1" applyAlignment="1">
      <alignment horizontal="center" vertical="center" wrapText="1"/>
    </xf>
    <xf numFmtId="9" fontId="4" fillId="0" borderId="1" xfId="2" applyFont="1" applyBorder="1" applyAlignment="1" applyProtection="1">
      <alignment horizontal="center" vertical="center" wrapText="1"/>
    </xf>
    <xf numFmtId="0" fontId="1" fillId="0" borderId="1" xfId="0" applyFont="1" applyBorder="1"/>
    <xf numFmtId="0" fontId="17" fillId="0" borderId="0" xfId="0" applyFont="1" applyAlignment="1">
      <alignment vertical="center"/>
    </xf>
    <xf numFmtId="0" fontId="3" fillId="0" borderId="0" xfId="0" applyFont="1" applyAlignment="1">
      <alignment vertical="center"/>
    </xf>
    <xf numFmtId="9" fontId="1" fillId="0" borderId="0" xfId="0" applyNumberFormat="1" applyFont="1" applyAlignment="1">
      <alignment vertical="center"/>
    </xf>
    <xf numFmtId="9" fontId="1" fillId="0" borderId="0" xfId="2" applyFont="1" applyAlignment="1" applyProtection="1">
      <alignment vertical="center"/>
    </xf>
    <xf numFmtId="165" fontId="1" fillId="0" borderId="0" xfId="0" applyNumberFormat="1" applyFont="1" applyAlignment="1">
      <alignment vertical="center"/>
    </xf>
    <xf numFmtId="9" fontId="1" fillId="0" borderId="0" xfId="0" applyNumberFormat="1" applyFont="1" applyAlignment="1">
      <alignment wrapText="1"/>
    </xf>
    <xf numFmtId="9" fontId="10" fillId="0" borderId="4" xfId="0" applyNumberFormat="1" applyFont="1" applyBorder="1" applyAlignment="1">
      <alignment horizontal="center" vertical="center" wrapText="1"/>
    </xf>
    <xf numFmtId="0" fontId="0" fillId="0" borderId="0" xfId="0" applyAlignment="1">
      <alignment vertical="center"/>
    </xf>
    <xf numFmtId="9" fontId="3" fillId="0" borderId="1" xfId="0" applyNumberFormat="1" applyFont="1" applyBorder="1" applyAlignment="1">
      <alignment horizontal="center"/>
    </xf>
    <xf numFmtId="2" fontId="3" fillId="0" borderId="1" xfId="0" applyNumberFormat="1" applyFont="1" applyBorder="1" applyAlignment="1">
      <alignment horizontal="center"/>
    </xf>
    <xf numFmtId="9" fontId="1" fillId="0" borderId="1" xfId="0" applyNumberFormat="1" applyFont="1" applyBorder="1" applyAlignment="1">
      <alignment horizontal="center"/>
    </xf>
    <xf numFmtId="2" fontId="1" fillId="0" borderId="0" xfId="0" applyNumberFormat="1" applyFont="1"/>
    <xf numFmtId="0" fontId="6" fillId="0" borderId="1" xfId="0" applyFont="1" applyBorder="1" applyAlignment="1">
      <alignment horizontal="center" vertical="center" wrapText="1"/>
    </xf>
    <xf numFmtId="165" fontId="9" fillId="0" borderId="1" xfId="0" applyNumberFormat="1" applyFont="1" applyBorder="1" applyAlignment="1">
      <alignment horizontal="center" vertical="center" wrapText="1"/>
    </xf>
    <xf numFmtId="9" fontId="8" fillId="0" borderId="1" xfId="2" applyFont="1" applyFill="1" applyBorder="1" applyAlignment="1" applyProtection="1">
      <alignment horizontal="center" vertical="center" wrapText="1"/>
    </xf>
    <xf numFmtId="9" fontId="8" fillId="0" borderId="9" xfId="2" applyFont="1" applyFill="1" applyBorder="1" applyAlignment="1" applyProtection="1">
      <alignment horizontal="center" vertical="center" wrapText="1"/>
    </xf>
    <xf numFmtId="0" fontId="6" fillId="0" borderId="2" xfId="0" applyFont="1" applyBorder="1" applyAlignment="1">
      <alignment horizontal="center" vertical="center"/>
    </xf>
    <xf numFmtId="0" fontId="1" fillId="0" borderId="1" xfId="0" applyFont="1" applyBorder="1" applyAlignment="1">
      <alignment horizontal="center" vertical="center"/>
    </xf>
    <xf numFmtId="0" fontId="6" fillId="0" borderId="1" xfId="0" applyFont="1" applyBorder="1" applyAlignment="1" applyProtection="1">
      <alignment horizontal="center" vertical="center"/>
      <protection locked="0"/>
    </xf>
    <xf numFmtId="0" fontId="6" fillId="0" borderId="7" xfId="0" applyFont="1" applyBorder="1" applyAlignment="1" applyProtection="1">
      <alignment horizontal="center" vertical="center"/>
      <protection locked="0"/>
    </xf>
    <xf numFmtId="0" fontId="1" fillId="0" borderId="0" xfId="0" applyFont="1" applyAlignment="1" applyProtection="1">
      <alignment horizontal="center" vertical="center"/>
      <protection locked="0"/>
    </xf>
    <xf numFmtId="14" fontId="6" fillId="0" borderId="1" xfId="0" applyNumberFormat="1" applyFont="1" applyBorder="1" applyAlignment="1" applyProtection="1">
      <alignment horizontal="center" vertical="center"/>
      <protection locked="0"/>
    </xf>
    <xf numFmtId="0" fontId="1" fillId="0" borderId="1" xfId="0" applyFont="1" applyBorder="1" applyAlignment="1">
      <alignment horizontal="center"/>
    </xf>
    <xf numFmtId="9" fontId="1" fillId="0" borderId="1" xfId="0" applyNumberFormat="1" applyFont="1" applyBorder="1" applyAlignment="1">
      <alignment horizontal="center" vertical="center"/>
    </xf>
    <xf numFmtId="0" fontId="1" fillId="0" borderId="4" xfId="0" applyFont="1" applyBorder="1" applyProtection="1">
      <protection locked="0"/>
    </xf>
    <xf numFmtId="0" fontId="1" fillId="0" borderId="5" xfId="0" applyFont="1" applyBorder="1" applyProtection="1">
      <protection locked="0"/>
    </xf>
    <xf numFmtId="0" fontId="11" fillId="0" borderId="5" xfId="0" applyFont="1" applyBorder="1" applyAlignment="1" applyProtection="1">
      <alignment horizontal="justify" vertical="center" wrapText="1"/>
      <protection locked="0"/>
    </xf>
    <xf numFmtId="0" fontId="1" fillId="0" borderId="11" xfId="0" applyFont="1" applyBorder="1" applyAlignment="1" applyProtection="1">
      <alignment horizontal="center" vertical="center"/>
      <protection locked="0"/>
    </xf>
    <xf numFmtId="0" fontId="0" fillId="0" borderId="0" xfId="0" applyProtection="1">
      <protection locked="0"/>
    </xf>
    <xf numFmtId="0" fontId="1" fillId="0" borderId="13" xfId="0" applyFont="1" applyBorder="1" applyAlignment="1" applyProtection="1">
      <alignment horizontal="center" vertical="center"/>
      <protection locked="0"/>
    </xf>
    <xf numFmtId="0" fontId="0" fillId="0" borderId="8" xfId="0" applyBorder="1" applyProtection="1">
      <protection locked="0"/>
    </xf>
    <xf numFmtId="0" fontId="1" fillId="0" borderId="14" xfId="0" applyFont="1" applyBorder="1" applyAlignment="1" applyProtection="1">
      <alignment horizontal="center" vertical="center"/>
      <protection locked="0"/>
    </xf>
    <xf numFmtId="0" fontId="4" fillId="0" borderId="1" xfId="0" applyFont="1" applyBorder="1" applyAlignment="1" applyProtection="1">
      <alignment horizontal="left" vertical="top" wrapText="1"/>
      <protection locked="0"/>
    </xf>
    <xf numFmtId="0" fontId="1" fillId="0" borderId="1" xfId="0" applyFont="1" applyBorder="1" applyAlignment="1">
      <alignment horizontal="center" vertical="top" wrapText="1"/>
    </xf>
    <xf numFmtId="0" fontId="1" fillId="0" borderId="1" xfId="0" applyFont="1" applyBorder="1" applyAlignment="1">
      <alignment vertical="top" wrapText="1"/>
    </xf>
    <xf numFmtId="0" fontId="11" fillId="0" borderId="1" xfId="0" applyFont="1" applyBorder="1" applyAlignment="1">
      <alignment vertical="center" wrapText="1"/>
    </xf>
    <xf numFmtId="0" fontId="11" fillId="0" borderId="9" xfId="0" applyFont="1" applyBorder="1" applyAlignment="1">
      <alignment vertical="center" wrapText="1"/>
    </xf>
    <xf numFmtId="0" fontId="21" fillId="0" borderId="9" xfId="0" applyFont="1" applyBorder="1" applyAlignment="1">
      <alignment vertical="center"/>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6" fillId="0" borderId="1" xfId="0" applyFont="1" applyBorder="1" applyAlignment="1">
      <alignment horizontal="left" vertical="center"/>
    </xf>
    <xf numFmtId="0" fontId="7" fillId="0" borderId="2" xfId="0" applyFont="1" applyBorder="1" applyAlignment="1" applyProtection="1">
      <alignment horizontal="center" vertical="center" wrapText="1"/>
      <protection locked="0"/>
    </xf>
    <xf numFmtId="0" fontId="7" fillId="0" borderId="7" xfId="0" applyFont="1" applyBorder="1" applyAlignment="1" applyProtection="1">
      <alignment horizontal="center" vertical="center" wrapText="1"/>
      <protection locked="0"/>
    </xf>
    <xf numFmtId="0" fontId="6" fillId="0" borderId="1" xfId="0" applyFont="1" applyBorder="1" applyAlignment="1" applyProtection="1">
      <alignment horizontal="center" vertical="center"/>
      <protection locked="0"/>
    </xf>
    <xf numFmtId="0" fontId="6" fillId="0" borderId="2" xfId="0" applyFont="1" applyBorder="1" applyAlignment="1" applyProtection="1">
      <alignment horizontal="center" vertical="center"/>
      <protection locked="0"/>
    </xf>
    <xf numFmtId="0" fontId="6" fillId="0" borderId="7" xfId="0" applyFont="1" applyBorder="1" applyAlignment="1" applyProtection="1">
      <alignment horizontal="center" vertical="center"/>
      <protection locked="0"/>
    </xf>
    <xf numFmtId="0" fontId="5" fillId="0" borderId="1" xfId="0" applyFont="1" applyBorder="1" applyAlignment="1" applyProtection="1">
      <alignment horizontal="center" vertical="center" wrapText="1"/>
      <protection locked="0"/>
    </xf>
    <xf numFmtId="0" fontId="5" fillId="0" borderId="2" xfId="0" applyFont="1" applyBorder="1" applyAlignment="1" applyProtection="1">
      <alignment horizontal="center" vertical="center"/>
      <protection locked="0"/>
    </xf>
    <xf numFmtId="0" fontId="5" fillId="0" borderId="6" xfId="0" applyFont="1" applyBorder="1" applyAlignment="1" applyProtection="1">
      <alignment horizontal="center" vertical="center"/>
      <protection locked="0"/>
    </xf>
    <xf numFmtId="0" fontId="5" fillId="0" borderId="7" xfId="0" applyFont="1" applyBorder="1" applyAlignment="1" applyProtection="1">
      <alignment horizontal="center" vertical="center"/>
      <protection locked="0"/>
    </xf>
    <xf numFmtId="0" fontId="6" fillId="0" borderId="2" xfId="0" applyFont="1" applyBorder="1" applyAlignment="1">
      <alignment horizontal="center" vertical="center"/>
    </xf>
    <xf numFmtId="0" fontId="6" fillId="0" borderId="7" xfId="0" applyFont="1" applyBorder="1" applyAlignment="1">
      <alignment horizontal="center" vertical="center"/>
    </xf>
    <xf numFmtId="0" fontId="10" fillId="2" borderId="2" xfId="0" applyFont="1" applyFill="1" applyBorder="1" applyAlignment="1">
      <alignment horizontal="center" vertical="center" wrapText="1"/>
    </xf>
    <xf numFmtId="0" fontId="10" fillId="2" borderId="6" xfId="0" applyFont="1" applyFill="1" applyBorder="1" applyAlignment="1">
      <alignment horizontal="center" vertical="center" wrapText="1"/>
    </xf>
    <xf numFmtId="0" fontId="10" fillId="2" borderId="7" xfId="0" applyFont="1" applyFill="1" applyBorder="1" applyAlignment="1">
      <alignment horizontal="center" vertical="center" wrapText="1"/>
    </xf>
    <xf numFmtId="0" fontId="2" fillId="0" borderId="2" xfId="0" applyFont="1" applyBorder="1" applyAlignment="1">
      <alignment horizontal="center" vertical="center" wrapText="1"/>
    </xf>
    <xf numFmtId="0" fontId="2" fillId="0" borderId="6" xfId="0" applyFont="1" applyBorder="1" applyAlignment="1">
      <alignment horizontal="center" vertical="center" wrapText="1"/>
    </xf>
    <xf numFmtId="0" fontId="19" fillId="0" borderId="1" xfId="0" applyFont="1" applyBorder="1" applyAlignment="1">
      <alignment horizontal="center" vertical="center" wrapText="1"/>
    </xf>
    <xf numFmtId="0" fontId="15" fillId="0" borderId="1" xfId="0" applyFont="1" applyBorder="1" applyAlignment="1">
      <alignment horizontal="center" vertical="center" textRotation="90" wrapText="1"/>
    </xf>
    <xf numFmtId="0" fontId="5" fillId="0" borderId="1" xfId="0" applyFont="1" applyBorder="1" applyAlignment="1">
      <alignment horizontal="left" vertical="top" wrapText="1"/>
    </xf>
    <xf numFmtId="0" fontId="10" fillId="0" borderId="0" xfId="0" applyFont="1" applyAlignment="1">
      <alignment horizontal="justify" vertical="center" wrapText="1"/>
    </xf>
    <xf numFmtId="0" fontId="3" fillId="0" borderId="1" xfId="0" applyFont="1" applyBorder="1" applyAlignment="1">
      <alignment horizontal="right"/>
    </xf>
    <xf numFmtId="0" fontId="5" fillId="0" borderId="1" xfId="0" applyFont="1" applyBorder="1" applyAlignment="1">
      <alignment horizontal="left" vertical="center" wrapText="1"/>
    </xf>
    <xf numFmtId="0" fontId="5" fillId="0" borderId="2" xfId="0" applyFont="1" applyBorder="1" applyAlignment="1">
      <alignment horizontal="left" vertical="top" wrapText="1"/>
    </xf>
    <xf numFmtId="0" fontId="5" fillId="0" borderId="6" xfId="0" applyFont="1" applyBorder="1" applyAlignment="1">
      <alignment horizontal="left" vertical="top" wrapText="1"/>
    </xf>
    <xf numFmtId="0" fontId="5" fillId="0" borderId="7" xfId="0" applyFont="1" applyBorder="1" applyAlignment="1">
      <alignment horizontal="left" vertical="top" wrapText="1"/>
    </xf>
    <xf numFmtId="0" fontId="16" fillId="0" borderId="1" xfId="0" applyFont="1" applyBorder="1" applyAlignment="1">
      <alignment horizontal="center" vertical="center" textRotation="90" wrapText="1"/>
    </xf>
    <xf numFmtId="0" fontId="14" fillId="0" borderId="1" xfId="0" applyFont="1" applyBorder="1" applyAlignment="1">
      <alignment horizontal="center" vertical="center" textRotation="90" wrapText="1"/>
    </xf>
    <xf numFmtId="0" fontId="14" fillId="0" borderId="9" xfId="0" applyFont="1" applyBorder="1" applyAlignment="1">
      <alignment horizontal="center" vertical="center" textRotation="90" wrapText="1"/>
    </xf>
    <xf numFmtId="0" fontId="7" fillId="0" borderId="1" xfId="0" applyFont="1" applyBorder="1" applyAlignment="1">
      <alignment horizontal="center" vertical="center" wrapText="1"/>
    </xf>
    <xf numFmtId="9" fontId="6" fillId="2" borderId="9" xfId="2" applyFont="1" applyFill="1" applyBorder="1" applyAlignment="1" applyProtection="1">
      <alignment horizontal="center" vertical="center" wrapText="1"/>
    </xf>
    <xf numFmtId="9" fontId="6" fillId="2" borderId="10" xfId="2" applyFont="1" applyFill="1" applyBorder="1" applyAlignment="1" applyProtection="1">
      <alignment horizontal="center" vertical="center" wrapText="1"/>
    </xf>
    <xf numFmtId="0" fontId="6" fillId="3" borderId="1" xfId="0" applyFont="1" applyFill="1" applyBorder="1" applyAlignment="1">
      <alignment horizontal="center" vertical="center" wrapText="1"/>
    </xf>
    <xf numFmtId="0" fontId="21" fillId="0" borderId="1" xfId="0" applyFont="1" applyBorder="1" applyAlignment="1">
      <alignment horizontal="left" vertical="center" wrapText="1"/>
    </xf>
    <xf numFmtId="0" fontId="3" fillId="2" borderId="12" xfId="0" applyFont="1" applyFill="1" applyBorder="1" applyAlignment="1" applyProtection="1">
      <alignment horizontal="justify"/>
      <protection locked="0"/>
    </xf>
    <xf numFmtId="0" fontId="3" fillId="2" borderId="8" xfId="0" applyFont="1" applyFill="1" applyBorder="1" applyAlignment="1" applyProtection="1">
      <alignment horizontal="justify"/>
      <protection locked="0"/>
    </xf>
    <xf numFmtId="0" fontId="2" fillId="2" borderId="1" xfId="0" applyFont="1" applyFill="1" applyBorder="1" applyAlignment="1" applyProtection="1">
      <alignment horizontal="center" vertical="center" wrapText="1"/>
      <protection locked="0"/>
    </xf>
    <xf numFmtId="0" fontId="2" fillId="0" borderId="1" xfId="0" applyFont="1" applyBorder="1" applyAlignment="1" applyProtection="1">
      <alignment horizontal="center" vertical="center" wrapText="1"/>
      <protection locked="0"/>
    </xf>
    <xf numFmtId="0" fontId="1" fillId="2" borderId="12" xfId="0" applyFont="1" applyFill="1" applyBorder="1" applyAlignment="1" applyProtection="1">
      <alignment horizontal="center"/>
      <protection locked="0"/>
    </xf>
    <xf numFmtId="0" fontId="1" fillId="2" borderId="8" xfId="0" applyFont="1" applyFill="1" applyBorder="1" applyAlignment="1" applyProtection="1">
      <alignment horizontal="center"/>
      <protection locked="0"/>
    </xf>
    <xf numFmtId="0" fontId="3" fillId="2" borderId="4" xfId="0" applyFont="1" applyFill="1" applyBorder="1" applyAlignment="1" applyProtection="1">
      <alignment horizontal="justify" wrapText="1"/>
      <protection locked="0"/>
    </xf>
    <xf numFmtId="0" fontId="3" fillId="2" borderId="5" xfId="0" applyFont="1" applyFill="1" applyBorder="1" applyAlignment="1" applyProtection="1">
      <alignment horizontal="justify" wrapText="1"/>
      <protection locked="0"/>
    </xf>
    <xf numFmtId="0" fontId="3" fillId="2" borderId="5" xfId="0" applyFont="1" applyFill="1" applyBorder="1" applyAlignment="1" applyProtection="1">
      <alignment horizontal="justify"/>
      <protection locked="0"/>
    </xf>
    <xf numFmtId="0" fontId="3" fillId="2" borderId="3" xfId="0" applyFont="1" applyFill="1" applyBorder="1" applyAlignment="1" applyProtection="1">
      <alignment horizontal="justify"/>
      <protection locked="0"/>
    </xf>
    <xf numFmtId="0" fontId="3" fillId="2" borderId="0" xfId="0" applyFont="1" applyFill="1" applyAlignment="1" applyProtection="1">
      <alignment horizontal="justify"/>
      <protection locked="0"/>
    </xf>
  </cellXfs>
  <cellStyles count="3">
    <cellStyle name="Euro" xfId="1" xr:uid="{00000000-0005-0000-0000-000000000000}"/>
    <cellStyle name="Normal" xfId="0" builtinId="0"/>
    <cellStyle name="Porcentaje" xfId="2" builtinId="5"/>
  </cellStyles>
  <dxfs count="9">
    <dxf>
      <fill>
        <patternFill>
          <bgColor rgb="FFFFFF00"/>
        </patternFill>
      </fill>
    </dxf>
    <dxf>
      <fill>
        <patternFill>
          <bgColor rgb="FFFF0000"/>
        </patternFill>
      </fill>
    </dxf>
    <dxf>
      <fill>
        <patternFill>
          <bgColor rgb="FF92D050"/>
        </patternFill>
      </fill>
    </dxf>
    <dxf>
      <fill>
        <patternFill>
          <bgColor rgb="FF92D050"/>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92D050"/>
        </patternFill>
      </fill>
    </dxf>
  </dxfs>
  <tableStyles count="1" defaultTableStyle="TableStyleMedium9" defaultPivotStyle="PivotStyleLight16">
    <tableStyle name="Invisible" pivot="0" table="0" count="0" xr9:uid="{73F43EE9-3DE2-4999-A269-23D7E35763E8}"/>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E636DF-BF2D-4FCA-A1B0-79A4F12DFEF8}">
  <dimension ref="A1:S63"/>
  <sheetViews>
    <sheetView showGridLines="0" tabSelected="1" view="pageBreakPreview" topLeftCell="A3" zoomScaleNormal="100" zoomScaleSheetLayoutView="100" workbookViewId="0">
      <selection activeCell="F25" sqref="F25"/>
    </sheetView>
  </sheetViews>
  <sheetFormatPr baseColWidth="10" defaultColWidth="11.42578125" defaultRowHeight="12.75" x14ac:dyDescent="0.2"/>
  <cols>
    <col min="1" max="1" width="4.42578125" style="1" customWidth="1"/>
    <col min="2" max="2" width="5.140625" style="1" customWidth="1"/>
    <col min="3" max="4" width="6.85546875" style="1" customWidth="1"/>
    <col min="5" max="5" width="53" style="1" customWidth="1"/>
    <col min="6" max="6" width="11.5703125" style="1" customWidth="1"/>
    <col min="7" max="7" width="5" style="1" customWidth="1"/>
    <col min="8" max="8" width="12" style="1" customWidth="1"/>
    <col min="9" max="9" width="43.85546875" style="1" customWidth="1"/>
    <col min="10" max="10" width="11.7109375" style="50" customWidth="1"/>
    <col min="11" max="12" width="11.42578125" style="4" hidden="1" customWidth="1"/>
    <col min="13" max="13" width="4.28515625" style="1" hidden="1" customWidth="1"/>
    <col min="14" max="18" width="11.42578125" style="1" customWidth="1"/>
    <col min="19" max="16384" width="11.42578125" style="1"/>
  </cols>
  <sheetData>
    <row r="1" spans="1:19" ht="15" hidden="1" customHeight="1" x14ac:dyDescent="0.2"/>
    <row r="2" spans="1:19" ht="15" hidden="1" customHeight="1" x14ac:dyDescent="0.2"/>
    <row r="3" spans="1:19" s="2" customFormat="1" ht="25.5" customHeight="1" x14ac:dyDescent="0.2">
      <c r="A3" s="69" t="s">
        <v>47</v>
      </c>
      <c r="B3" s="69"/>
      <c r="C3" s="69"/>
      <c r="D3" s="69"/>
      <c r="E3" s="69"/>
      <c r="F3" s="69"/>
      <c r="G3" s="69"/>
      <c r="H3" s="69"/>
      <c r="I3" s="69"/>
      <c r="J3" s="69"/>
      <c r="K3" s="16"/>
      <c r="L3" s="16"/>
      <c r="M3" s="17"/>
      <c r="N3" s="17"/>
      <c r="O3" s="17"/>
      <c r="P3" s="17"/>
    </row>
    <row r="4" spans="1:19" s="2" customFormat="1" ht="19.5" customHeight="1" x14ac:dyDescent="0.2">
      <c r="A4" s="70" t="s">
        <v>0</v>
      </c>
      <c r="B4" s="70"/>
      <c r="C4" s="70"/>
      <c r="D4" s="70"/>
      <c r="E4" s="71"/>
      <c r="F4" s="72"/>
      <c r="G4" s="80" t="s">
        <v>45</v>
      </c>
      <c r="H4" s="81"/>
      <c r="I4" s="73"/>
      <c r="J4" s="73"/>
      <c r="K4" s="16"/>
      <c r="L4" s="16"/>
      <c r="M4" s="17"/>
      <c r="N4" s="17"/>
      <c r="O4" s="17"/>
      <c r="P4" s="17"/>
    </row>
    <row r="5" spans="1:19" s="2" customFormat="1" ht="24" customHeight="1" x14ac:dyDescent="0.2">
      <c r="A5" s="19" t="s">
        <v>1</v>
      </c>
      <c r="B5" s="12"/>
      <c r="C5" s="20" t="s">
        <v>2</v>
      </c>
      <c r="D5" s="13"/>
      <c r="E5" s="14"/>
      <c r="F5" s="20" t="s">
        <v>4</v>
      </c>
      <c r="G5" s="74"/>
      <c r="H5" s="75"/>
      <c r="I5" s="20" t="s">
        <v>6</v>
      </c>
      <c r="J5" s="49"/>
      <c r="K5" s="16"/>
      <c r="L5" s="16"/>
      <c r="M5" s="17"/>
      <c r="N5" s="17"/>
      <c r="O5" s="17"/>
      <c r="P5" s="17"/>
    </row>
    <row r="6" spans="1:19" ht="27.75" customHeight="1" x14ac:dyDescent="0.2">
      <c r="A6" s="70" t="s">
        <v>3</v>
      </c>
      <c r="B6" s="70"/>
      <c r="C6" s="70"/>
      <c r="D6" s="70"/>
      <c r="E6" s="15"/>
      <c r="F6" s="42" t="s">
        <v>39</v>
      </c>
      <c r="G6" s="74"/>
      <c r="H6" s="75"/>
      <c r="I6" s="46" t="s">
        <v>5</v>
      </c>
      <c r="J6" s="48"/>
      <c r="K6" s="21"/>
      <c r="L6" s="21"/>
      <c r="M6" s="22"/>
      <c r="N6" s="22"/>
      <c r="O6" s="22"/>
      <c r="P6" s="22"/>
    </row>
    <row r="7" spans="1:19" ht="22.5" customHeight="1" x14ac:dyDescent="0.2">
      <c r="A7" s="70" t="s">
        <v>38</v>
      </c>
      <c r="B7" s="70"/>
      <c r="C7" s="70"/>
      <c r="D7" s="70"/>
      <c r="E7" s="76"/>
      <c r="F7" s="76"/>
      <c r="G7" s="76"/>
      <c r="H7" s="76"/>
      <c r="I7" s="76"/>
      <c r="J7" s="76"/>
      <c r="K7" s="21"/>
      <c r="L7" s="21"/>
      <c r="M7" s="22"/>
      <c r="N7" s="22"/>
      <c r="O7" s="22"/>
      <c r="P7" s="22"/>
    </row>
    <row r="8" spans="1:19" ht="15" customHeight="1" x14ac:dyDescent="0.2">
      <c r="A8" s="68" t="s">
        <v>7</v>
      </c>
      <c r="B8" s="68"/>
      <c r="C8" s="68"/>
      <c r="D8" s="68"/>
      <c r="E8" s="68"/>
      <c r="F8" s="68"/>
      <c r="G8" s="68"/>
      <c r="H8" s="68"/>
      <c r="I8" s="68"/>
      <c r="J8" s="68"/>
      <c r="K8" s="21"/>
      <c r="L8" s="21"/>
      <c r="M8" s="22"/>
      <c r="N8" s="22"/>
      <c r="O8" s="22"/>
      <c r="P8" s="22"/>
    </row>
    <row r="9" spans="1:19" ht="25.5" customHeight="1" x14ac:dyDescent="0.2">
      <c r="A9" s="70" t="s">
        <v>9</v>
      </c>
      <c r="B9" s="70"/>
      <c r="C9" s="70"/>
      <c r="D9" s="70"/>
      <c r="E9" s="77"/>
      <c r="F9" s="78"/>
      <c r="G9" s="78"/>
      <c r="H9" s="79"/>
      <c r="I9" s="18" t="s">
        <v>8</v>
      </c>
      <c r="J9" s="51"/>
      <c r="K9" s="21"/>
      <c r="L9" s="21"/>
      <c r="M9" s="23"/>
      <c r="N9" s="23"/>
      <c r="O9" s="23"/>
      <c r="P9" s="23"/>
    </row>
    <row r="10" spans="1:19" ht="14.25" customHeight="1" x14ac:dyDescent="0.2">
      <c r="A10" s="68" t="s">
        <v>10</v>
      </c>
      <c r="B10" s="68"/>
      <c r="C10" s="68"/>
      <c r="D10" s="68"/>
      <c r="E10" s="68"/>
      <c r="F10" s="68"/>
      <c r="G10" s="68"/>
      <c r="H10" s="68"/>
      <c r="I10" s="68"/>
      <c r="J10" s="68"/>
      <c r="K10" s="21"/>
      <c r="L10" s="21"/>
      <c r="M10" s="23"/>
      <c r="N10" s="23"/>
      <c r="O10" s="23"/>
      <c r="P10" s="23"/>
    </row>
    <row r="11" spans="1:19" ht="23.25" customHeight="1" x14ac:dyDescent="0.2">
      <c r="A11" s="82" t="s">
        <v>61</v>
      </c>
      <c r="B11" s="83"/>
      <c r="C11" s="83"/>
      <c r="D11" s="83"/>
      <c r="E11" s="83"/>
      <c r="F11" s="83"/>
      <c r="G11" s="83"/>
      <c r="H11" s="83"/>
      <c r="I11" s="83"/>
      <c r="J11" s="84"/>
      <c r="K11" s="21"/>
      <c r="L11" s="21"/>
      <c r="M11" s="23"/>
      <c r="N11" s="23"/>
      <c r="O11" s="23"/>
      <c r="P11" s="23"/>
    </row>
    <row r="12" spans="1:19" ht="20.25" customHeight="1" x14ac:dyDescent="0.2">
      <c r="A12" s="85" t="s">
        <v>11</v>
      </c>
      <c r="B12" s="86"/>
      <c r="C12" s="86"/>
      <c r="D12" s="86"/>
      <c r="E12" s="86"/>
      <c r="F12" s="86"/>
      <c r="G12" s="86"/>
      <c r="H12" s="86"/>
      <c r="I12" s="86"/>
      <c r="J12" s="86"/>
      <c r="K12" s="21"/>
      <c r="L12" s="21"/>
      <c r="M12" s="22"/>
      <c r="N12" s="22"/>
      <c r="O12" s="22"/>
      <c r="P12" s="22"/>
    </row>
    <row r="13" spans="1:19" ht="21" customHeight="1" x14ac:dyDescent="0.2">
      <c r="A13" s="87" t="s">
        <v>12</v>
      </c>
      <c r="B13" s="87"/>
      <c r="C13" s="87"/>
      <c r="D13" s="87"/>
      <c r="E13" s="87"/>
      <c r="F13" s="24" t="s">
        <v>13</v>
      </c>
      <c r="G13" s="25" t="s">
        <v>14</v>
      </c>
      <c r="H13" s="24" t="s">
        <v>15</v>
      </c>
      <c r="I13" s="26" t="s">
        <v>16</v>
      </c>
      <c r="J13" s="26" t="s">
        <v>40</v>
      </c>
      <c r="K13" s="21"/>
      <c r="L13" s="21"/>
      <c r="M13" s="22"/>
      <c r="N13" s="22"/>
      <c r="O13" s="22"/>
      <c r="P13" s="22"/>
    </row>
    <row r="14" spans="1:19" ht="38.25" customHeight="1" x14ac:dyDescent="0.25">
      <c r="A14" s="88" t="s">
        <v>44</v>
      </c>
      <c r="B14" s="88"/>
      <c r="C14" s="89" t="s">
        <v>46</v>
      </c>
      <c r="D14" s="89"/>
      <c r="E14" s="89"/>
      <c r="F14" s="5"/>
      <c r="G14" s="28">
        <v>0.04</v>
      </c>
      <c r="H14" s="27">
        <f t="shared" ref="H14:H22" si="0">+F14*G14</f>
        <v>0</v>
      </c>
      <c r="I14" s="62"/>
      <c r="J14" s="52" t="str">
        <f>IF(F14="","Califique",IF(F14=5,"Bien",IF(AND(OR(F14="NA",F14&lt;5),I14=""),"Justifique","Bien")))</f>
        <v>Califique</v>
      </c>
      <c r="K14" s="22"/>
      <c r="L14" s="30"/>
      <c r="M14" s="22"/>
      <c r="N14" s="22"/>
      <c r="O14" s="22"/>
      <c r="P14" s="22"/>
      <c r="S14" s="11"/>
    </row>
    <row r="15" spans="1:19" ht="90" customHeight="1" x14ac:dyDescent="0.2">
      <c r="A15" s="88"/>
      <c r="B15" s="88"/>
      <c r="C15" s="89" t="s">
        <v>48</v>
      </c>
      <c r="D15" s="89"/>
      <c r="E15" s="89"/>
      <c r="F15" s="5"/>
      <c r="G15" s="28">
        <v>0.05</v>
      </c>
      <c r="H15" s="27">
        <f t="shared" si="0"/>
        <v>0</v>
      </c>
      <c r="I15" s="62"/>
      <c r="J15" s="52" t="str">
        <f t="shared" ref="J15:J35" si="1">IF(F15="","Califique",IF(F15=5,"Bien",IF(AND(OR(F15="NA",F15&lt;5),I15=""),"Justifique","Bien")))</f>
        <v>Califique</v>
      </c>
      <c r="K15" s="30"/>
      <c r="L15" s="30"/>
      <c r="M15" s="22"/>
      <c r="N15" s="22"/>
      <c r="O15" s="22"/>
      <c r="P15" s="22"/>
    </row>
    <row r="16" spans="1:19" ht="60.75" customHeight="1" x14ac:dyDescent="0.2">
      <c r="A16" s="88"/>
      <c r="B16" s="88"/>
      <c r="C16" s="89" t="s">
        <v>49</v>
      </c>
      <c r="D16" s="89"/>
      <c r="E16" s="89"/>
      <c r="F16" s="5"/>
      <c r="G16" s="28">
        <v>0.03</v>
      </c>
      <c r="H16" s="27">
        <f t="shared" si="0"/>
        <v>0</v>
      </c>
      <c r="I16" s="62"/>
      <c r="J16" s="52" t="str">
        <f t="shared" si="1"/>
        <v>Califique</v>
      </c>
      <c r="K16" s="30"/>
      <c r="L16" s="30"/>
      <c r="M16" s="22"/>
      <c r="N16" s="22"/>
      <c r="O16" s="22"/>
      <c r="P16" s="22"/>
    </row>
    <row r="17" spans="1:16" ht="72.75" customHeight="1" x14ac:dyDescent="0.2">
      <c r="A17" s="88"/>
      <c r="B17" s="88"/>
      <c r="C17" s="89" t="s">
        <v>37</v>
      </c>
      <c r="D17" s="89"/>
      <c r="E17" s="89"/>
      <c r="F17" s="5"/>
      <c r="G17" s="28">
        <v>0.03</v>
      </c>
      <c r="H17" s="27">
        <f t="shared" si="0"/>
        <v>0</v>
      </c>
      <c r="I17" s="62"/>
      <c r="J17" s="52" t="str">
        <f t="shared" si="1"/>
        <v>Califique</v>
      </c>
      <c r="K17" s="30"/>
      <c r="L17" s="30"/>
      <c r="M17" s="22"/>
      <c r="N17" s="22"/>
      <c r="O17" s="22"/>
      <c r="P17" s="22"/>
    </row>
    <row r="18" spans="1:16" ht="60" customHeight="1" x14ac:dyDescent="0.2">
      <c r="A18" s="88"/>
      <c r="B18" s="88"/>
      <c r="C18" s="89" t="s">
        <v>41</v>
      </c>
      <c r="D18" s="89"/>
      <c r="E18" s="89"/>
      <c r="F18" s="5"/>
      <c r="G18" s="28">
        <v>0.05</v>
      </c>
      <c r="H18" s="27">
        <f t="shared" si="0"/>
        <v>0</v>
      </c>
      <c r="I18" s="62"/>
      <c r="J18" s="52" t="str">
        <f t="shared" si="1"/>
        <v>Califique</v>
      </c>
      <c r="K18" s="30"/>
      <c r="L18" s="30"/>
      <c r="M18" s="22"/>
      <c r="N18" s="22"/>
      <c r="O18" s="22"/>
      <c r="P18" s="22"/>
    </row>
    <row r="19" spans="1:16" ht="87" customHeight="1" x14ac:dyDescent="0.2">
      <c r="A19" s="88"/>
      <c r="B19" s="88"/>
      <c r="C19" s="89" t="s">
        <v>43</v>
      </c>
      <c r="D19" s="89"/>
      <c r="E19" s="89"/>
      <c r="F19" s="5"/>
      <c r="G19" s="28">
        <v>0.06</v>
      </c>
      <c r="H19" s="27">
        <f t="shared" si="0"/>
        <v>0</v>
      </c>
      <c r="I19" s="62"/>
      <c r="J19" s="52" t="str">
        <f t="shared" si="1"/>
        <v>Califique</v>
      </c>
      <c r="K19" s="30"/>
      <c r="L19" s="30"/>
      <c r="M19" s="22"/>
      <c r="N19" s="22"/>
      <c r="O19" s="22"/>
      <c r="P19" s="22"/>
    </row>
    <row r="20" spans="1:16" ht="60.75" customHeight="1" x14ac:dyDescent="0.2">
      <c r="A20" s="88"/>
      <c r="B20" s="88"/>
      <c r="C20" s="89" t="s">
        <v>57</v>
      </c>
      <c r="D20" s="89"/>
      <c r="E20" s="89"/>
      <c r="F20" s="5"/>
      <c r="G20" s="28">
        <v>0.06</v>
      </c>
      <c r="H20" s="27">
        <f t="shared" si="0"/>
        <v>0</v>
      </c>
      <c r="I20" s="62"/>
      <c r="J20" s="52" t="str">
        <f t="shared" si="1"/>
        <v>Califique</v>
      </c>
      <c r="K20" s="30"/>
      <c r="L20" s="30"/>
      <c r="M20" s="90"/>
      <c r="N20" s="90"/>
      <c r="O20" s="90"/>
      <c r="P20" s="90"/>
    </row>
    <row r="21" spans="1:16" ht="101.25" customHeight="1" x14ac:dyDescent="0.2">
      <c r="A21" s="88"/>
      <c r="B21" s="88"/>
      <c r="C21" s="89" t="s">
        <v>63</v>
      </c>
      <c r="D21" s="89"/>
      <c r="E21" s="89"/>
      <c r="F21" s="5"/>
      <c r="G21" s="28">
        <v>0.06</v>
      </c>
      <c r="H21" s="27">
        <f t="shared" si="0"/>
        <v>0</v>
      </c>
      <c r="I21" s="62"/>
      <c r="J21" s="52" t="str">
        <f t="shared" si="1"/>
        <v>Califique</v>
      </c>
      <c r="K21" s="30"/>
      <c r="L21" s="30"/>
      <c r="M21" s="22"/>
      <c r="N21" s="22"/>
      <c r="O21" s="22"/>
      <c r="P21" s="22"/>
    </row>
    <row r="22" spans="1:16" ht="48.75" customHeight="1" x14ac:dyDescent="0.2">
      <c r="A22" s="88"/>
      <c r="B22" s="88"/>
      <c r="C22" s="89" t="s">
        <v>17</v>
      </c>
      <c r="D22" s="89"/>
      <c r="E22" s="89"/>
      <c r="F22" s="5"/>
      <c r="G22" s="28">
        <v>0.06</v>
      </c>
      <c r="H22" s="27">
        <f t="shared" si="0"/>
        <v>0</v>
      </c>
      <c r="I22" s="62"/>
      <c r="J22" s="52" t="str">
        <f t="shared" si="1"/>
        <v>Califique</v>
      </c>
      <c r="K22" s="30"/>
      <c r="L22" s="30"/>
      <c r="M22" s="22"/>
      <c r="N22" s="22"/>
      <c r="O22" s="22"/>
      <c r="P22" s="22"/>
    </row>
    <row r="23" spans="1:16" ht="61.5" customHeight="1" x14ac:dyDescent="0.2">
      <c r="A23" s="88"/>
      <c r="B23" s="88"/>
      <c r="C23" s="89" t="s">
        <v>50</v>
      </c>
      <c r="D23" s="89"/>
      <c r="E23" s="89"/>
      <c r="F23" s="5"/>
      <c r="G23" s="28">
        <v>0.06</v>
      </c>
      <c r="H23" s="27">
        <f>IFERROR(F23*G23,M23)</f>
        <v>0</v>
      </c>
      <c r="I23" s="62"/>
      <c r="J23" s="52" t="str">
        <f t="shared" si="1"/>
        <v>Califique</v>
      </c>
      <c r="K23" s="30"/>
      <c r="L23" s="30"/>
      <c r="M23" s="31">
        <f>5*G23</f>
        <v>0.3</v>
      </c>
      <c r="N23" s="22"/>
      <c r="O23" s="22"/>
      <c r="P23" s="22"/>
    </row>
    <row r="24" spans="1:16" x14ac:dyDescent="0.2">
      <c r="A24" s="91" t="s">
        <v>19</v>
      </c>
      <c r="B24" s="91"/>
      <c r="C24" s="91"/>
      <c r="D24" s="91"/>
      <c r="E24" s="91"/>
      <c r="F24" s="91"/>
      <c r="G24" s="38">
        <f>SUM(G14:G23)</f>
        <v>0.5</v>
      </c>
      <c r="H24" s="39" t="str">
        <f>IF(AND(J14="Bien",J15="Bien",J16="Bien",J17="Bien",J18="Bien",J19="Bien",J20="Bien",J21="Bien",J22="Bien",J23="Bien"),(SUMIF(J14:J23,"Bien",H14:H23)),"Error")</f>
        <v>Error</v>
      </c>
      <c r="I24" s="63"/>
      <c r="J24" s="53"/>
      <c r="K24" s="32"/>
      <c r="L24" s="32"/>
      <c r="M24" s="22"/>
      <c r="N24" s="22"/>
      <c r="O24" s="22"/>
      <c r="P24" s="22"/>
    </row>
    <row r="25" spans="1:16" ht="63.75" customHeight="1" x14ac:dyDescent="0.2">
      <c r="A25" s="96" t="s">
        <v>20</v>
      </c>
      <c r="B25" s="96"/>
      <c r="C25" s="89" t="s">
        <v>53</v>
      </c>
      <c r="D25" s="89"/>
      <c r="E25" s="89"/>
      <c r="F25" s="5"/>
      <c r="G25" s="28">
        <v>0.05</v>
      </c>
      <c r="H25" s="27">
        <f>IFERROR(F25*G25,M25)</f>
        <v>0</v>
      </c>
      <c r="I25" s="62"/>
      <c r="J25" s="52" t="str">
        <f t="shared" si="1"/>
        <v>Califique</v>
      </c>
      <c r="K25" s="30"/>
      <c r="L25" s="30"/>
      <c r="M25" s="41">
        <f>5*G25</f>
        <v>0.25</v>
      </c>
      <c r="N25" s="22"/>
      <c r="O25" s="22"/>
      <c r="P25" s="22"/>
    </row>
    <row r="26" spans="1:16" ht="72.75" customHeight="1" x14ac:dyDescent="0.2">
      <c r="A26" s="96"/>
      <c r="B26" s="96"/>
      <c r="C26" s="89" t="s">
        <v>51</v>
      </c>
      <c r="D26" s="89"/>
      <c r="E26" s="89"/>
      <c r="F26" s="5"/>
      <c r="G26" s="28">
        <v>0.05</v>
      </c>
      <c r="H26" s="27">
        <f t="shared" ref="H26:H31" si="2">+F26*G26</f>
        <v>0</v>
      </c>
      <c r="I26" s="62"/>
      <c r="J26" s="52" t="str">
        <f t="shared" si="1"/>
        <v>Califique</v>
      </c>
      <c r="K26" s="30"/>
      <c r="L26" s="30"/>
      <c r="M26" s="22"/>
      <c r="N26" s="22"/>
      <c r="O26" s="22"/>
      <c r="P26" s="22"/>
    </row>
    <row r="27" spans="1:16" ht="38.25" customHeight="1" x14ac:dyDescent="0.2">
      <c r="A27" s="96"/>
      <c r="B27" s="96"/>
      <c r="C27" s="89" t="s">
        <v>58</v>
      </c>
      <c r="D27" s="89"/>
      <c r="E27" s="89"/>
      <c r="F27" s="5"/>
      <c r="G27" s="28">
        <v>0.05</v>
      </c>
      <c r="H27" s="27">
        <f t="shared" si="2"/>
        <v>0</v>
      </c>
      <c r="I27" s="62"/>
      <c r="J27" s="52" t="str">
        <f t="shared" si="1"/>
        <v>Califique</v>
      </c>
      <c r="K27" s="30"/>
      <c r="L27" s="30"/>
      <c r="M27" s="22"/>
      <c r="N27" s="22"/>
      <c r="O27" s="22"/>
      <c r="P27" s="22"/>
    </row>
    <row r="28" spans="1:16" ht="84" customHeight="1" x14ac:dyDescent="0.2">
      <c r="A28" s="96"/>
      <c r="B28" s="96"/>
      <c r="C28" s="89" t="s">
        <v>52</v>
      </c>
      <c r="D28" s="89"/>
      <c r="E28" s="89"/>
      <c r="F28" s="5"/>
      <c r="G28" s="28">
        <v>0.05</v>
      </c>
      <c r="H28" s="27">
        <f>IFERROR(F28*G28,M28)</f>
        <v>0</v>
      </c>
      <c r="I28" s="62"/>
      <c r="J28" s="52" t="str">
        <f t="shared" si="1"/>
        <v>Califique</v>
      </c>
      <c r="K28" s="30"/>
      <c r="L28" s="30"/>
      <c r="M28" s="22">
        <f>5*G28</f>
        <v>0.25</v>
      </c>
      <c r="N28" s="22"/>
      <c r="O28" s="22"/>
      <c r="P28" s="22"/>
    </row>
    <row r="29" spans="1:16" ht="82.5" customHeight="1" x14ac:dyDescent="0.2">
      <c r="A29" s="96"/>
      <c r="B29" s="96"/>
      <c r="C29" s="89" t="s">
        <v>42</v>
      </c>
      <c r="D29" s="89"/>
      <c r="E29" s="89"/>
      <c r="F29" s="5"/>
      <c r="G29" s="28">
        <v>0.05</v>
      </c>
      <c r="H29" s="27">
        <f t="shared" si="2"/>
        <v>0</v>
      </c>
      <c r="I29" s="62"/>
      <c r="J29" s="52" t="str">
        <f t="shared" si="1"/>
        <v>Califique</v>
      </c>
      <c r="K29" s="30"/>
      <c r="L29" s="30"/>
      <c r="M29" s="22"/>
      <c r="N29" s="22"/>
      <c r="O29" s="22"/>
      <c r="P29" s="22"/>
    </row>
    <row r="30" spans="1:16" ht="85.5" customHeight="1" x14ac:dyDescent="0.2">
      <c r="A30" s="96"/>
      <c r="B30" s="96"/>
      <c r="C30" s="89" t="s">
        <v>59</v>
      </c>
      <c r="D30" s="89"/>
      <c r="E30" s="89"/>
      <c r="F30" s="5"/>
      <c r="G30" s="28">
        <v>0.05</v>
      </c>
      <c r="H30" s="27">
        <f t="shared" si="2"/>
        <v>0</v>
      </c>
      <c r="I30" s="62"/>
      <c r="J30" s="52" t="str">
        <f t="shared" si="1"/>
        <v>Califique</v>
      </c>
      <c r="K30" s="30"/>
      <c r="L30" s="30"/>
      <c r="M30" s="22"/>
      <c r="N30" s="22"/>
      <c r="O30" s="22"/>
      <c r="P30" s="22"/>
    </row>
    <row r="31" spans="1:16" ht="74.25" customHeight="1" x14ac:dyDescent="0.2">
      <c r="A31" s="96"/>
      <c r="B31" s="96"/>
      <c r="C31" s="89" t="s">
        <v>60</v>
      </c>
      <c r="D31" s="89"/>
      <c r="E31" s="89"/>
      <c r="F31" s="5"/>
      <c r="G31" s="28">
        <v>0.05</v>
      </c>
      <c r="H31" s="27">
        <f t="shared" si="2"/>
        <v>0</v>
      </c>
      <c r="I31" s="62"/>
      <c r="J31" s="52" t="str">
        <f t="shared" si="1"/>
        <v>Califique</v>
      </c>
      <c r="K31" s="30"/>
      <c r="L31" s="30"/>
      <c r="M31" s="22"/>
      <c r="N31" s="22"/>
      <c r="O31" s="22"/>
      <c r="P31" s="22"/>
    </row>
    <row r="32" spans="1:16" x14ac:dyDescent="0.2">
      <c r="A32" s="91" t="s">
        <v>21</v>
      </c>
      <c r="B32" s="91"/>
      <c r="C32" s="91"/>
      <c r="D32" s="91"/>
      <c r="E32" s="91"/>
      <c r="F32" s="91"/>
      <c r="G32" s="38">
        <f>SUM(G25:G31)</f>
        <v>0.35</v>
      </c>
      <c r="H32" s="39" t="str">
        <f>IF(AND(J25="Bien",J26="Bien",J27="Bien",J28="Bien",J29="Bien",J30="Bien",J31="Bien"),(SUMIF(J25:J31,"Bien",H25:H31)),"Error")</f>
        <v>Error</v>
      </c>
      <c r="I32" s="64"/>
      <c r="J32" s="47"/>
      <c r="K32" s="21"/>
      <c r="L32" s="21"/>
      <c r="M32" s="22"/>
      <c r="N32" s="22"/>
      <c r="O32" s="22"/>
      <c r="P32" s="22"/>
    </row>
    <row r="33" spans="1:16" ht="53.25" customHeight="1" x14ac:dyDescent="0.2">
      <c r="A33" s="88" t="s">
        <v>22</v>
      </c>
      <c r="B33" s="88"/>
      <c r="C33" s="92" t="s">
        <v>54</v>
      </c>
      <c r="D33" s="92"/>
      <c r="E33" s="92"/>
      <c r="F33" s="5"/>
      <c r="G33" s="28">
        <v>0.05</v>
      </c>
      <c r="H33" s="27">
        <f t="shared" ref="H33:H35" si="3">IFERROR(F33*G33,M33)</f>
        <v>0</v>
      </c>
      <c r="I33" s="62"/>
      <c r="J33" s="52" t="str">
        <f t="shared" si="1"/>
        <v>Califique</v>
      </c>
      <c r="K33" s="30"/>
      <c r="L33" s="30"/>
      <c r="M33" s="22">
        <f t="shared" ref="M33:M35" si="4">5*G33</f>
        <v>0.25</v>
      </c>
      <c r="N33" s="22"/>
      <c r="O33" s="22"/>
      <c r="P33" s="22"/>
    </row>
    <row r="34" spans="1:16" ht="62.25" customHeight="1" x14ac:dyDescent="0.2">
      <c r="A34" s="88"/>
      <c r="B34" s="88"/>
      <c r="C34" s="93" t="s">
        <v>55</v>
      </c>
      <c r="D34" s="94"/>
      <c r="E34" s="95"/>
      <c r="F34" s="5"/>
      <c r="G34" s="28">
        <v>0.05</v>
      </c>
      <c r="H34" s="27">
        <f t="shared" si="3"/>
        <v>0</v>
      </c>
      <c r="I34" s="62"/>
      <c r="J34" s="52" t="str">
        <f t="shared" si="1"/>
        <v>Califique</v>
      </c>
      <c r="K34" s="30"/>
      <c r="L34" s="30"/>
      <c r="M34" s="22">
        <f t="shared" si="4"/>
        <v>0.25</v>
      </c>
      <c r="N34" s="22"/>
      <c r="O34" s="22"/>
      <c r="P34" s="22"/>
    </row>
    <row r="35" spans="1:16" ht="72.75" customHeight="1" x14ac:dyDescent="0.2">
      <c r="A35" s="88"/>
      <c r="B35" s="88"/>
      <c r="C35" s="93" t="s">
        <v>56</v>
      </c>
      <c r="D35" s="94"/>
      <c r="E35" s="95"/>
      <c r="F35" s="5"/>
      <c r="G35" s="28">
        <v>0.05</v>
      </c>
      <c r="H35" s="27">
        <f t="shared" si="3"/>
        <v>0</v>
      </c>
      <c r="I35" s="62"/>
      <c r="J35" s="52" t="str">
        <f t="shared" si="1"/>
        <v>Califique</v>
      </c>
      <c r="K35" s="30"/>
      <c r="L35" s="30"/>
      <c r="M35" s="22">
        <f t="shared" si="4"/>
        <v>0.25</v>
      </c>
      <c r="N35" s="22"/>
      <c r="O35" s="22"/>
      <c r="P35" s="22"/>
    </row>
    <row r="36" spans="1:16" ht="12.75" customHeight="1" x14ac:dyDescent="0.2">
      <c r="A36" s="91" t="s">
        <v>23</v>
      </c>
      <c r="B36" s="91"/>
      <c r="C36" s="91"/>
      <c r="D36" s="91"/>
      <c r="E36" s="91"/>
      <c r="F36" s="91"/>
      <c r="G36" s="40">
        <f>SUM(G33:G35)</f>
        <v>0.15000000000000002</v>
      </c>
      <c r="H36" s="39" t="str">
        <f>IF(AND(J33="Bien",J34="Bien",J35="Bien"),(SUMIF(J33:J35,"Bien",H33:H35)),"Error")</f>
        <v>Error</v>
      </c>
      <c r="I36" s="29"/>
      <c r="J36" s="47"/>
      <c r="K36" s="33" t="e">
        <f>+(#REF!*L36)/#REF!</f>
        <v>#REF!</v>
      </c>
      <c r="L36" s="34" t="e">
        <f>+F37</f>
        <v>#VALUE!</v>
      </c>
      <c r="M36" s="22"/>
      <c r="N36" s="22"/>
      <c r="O36" s="35"/>
      <c r="P36" s="22"/>
    </row>
    <row r="37" spans="1:16" ht="21.75" customHeight="1" x14ac:dyDescent="0.2">
      <c r="A37" s="97" t="s">
        <v>24</v>
      </c>
      <c r="B37" s="97"/>
      <c r="C37" s="99" t="s">
        <v>25</v>
      </c>
      <c r="D37" s="99"/>
      <c r="E37" s="99"/>
      <c r="F37" s="43" t="e">
        <f>+H36+H32+H24</f>
        <v>#VALUE!</v>
      </c>
      <c r="G37" s="36">
        <f>+G36+G32+G24</f>
        <v>1</v>
      </c>
      <c r="H37" s="100" t="e">
        <f>(F37)/5</f>
        <v>#VALUE!</v>
      </c>
      <c r="I37" s="102" t="s">
        <v>26</v>
      </c>
      <c r="J37" s="102"/>
      <c r="K37" s="37"/>
      <c r="L37" s="37"/>
      <c r="M37" s="22"/>
      <c r="N37" s="22"/>
      <c r="O37" s="22"/>
      <c r="P37" s="22"/>
    </row>
    <row r="38" spans="1:16" s="4" customFormat="1" ht="26.25" customHeight="1" x14ac:dyDescent="0.2">
      <c r="A38" s="97"/>
      <c r="B38" s="97"/>
      <c r="C38" s="103" t="s">
        <v>27</v>
      </c>
      <c r="D38" s="103"/>
      <c r="E38" s="65" t="s">
        <v>28</v>
      </c>
      <c r="F38" s="44" t="e">
        <f>+IF(F37&gt;=4.5,"X","")</f>
        <v>#VALUE!</v>
      </c>
      <c r="G38" s="6"/>
      <c r="H38" s="101"/>
      <c r="I38" s="102"/>
      <c r="J38" s="102"/>
      <c r="K38" s="37"/>
      <c r="L38" s="37"/>
      <c r="M38" s="21"/>
      <c r="N38" s="21"/>
      <c r="O38" s="21"/>
      <c r="P38" s="21"/>
    </row>
    <row r="39" spans="1:16" s="4" customFormat="1" ht="45" x14ac:dyDescent="0.2">
      <c r="A39" s="97"/>
      <c r="B39" s="97"/>
      <c r="C39" s="103" t="s">
        <v>29</v>
      </c>
      <c r="D39" s="103"/>
      <c r="E39" s="65" t="s">
        <v>62</v>
      </c>
      <c r="F39" s="44" t="e">
        <f>+IF(AND(F37&lt;4.45,F37&gt;=3.5),"X","")</f>
        <v>#VALUE!</v>
      </c>
      <c r="G39" s="6"/>
      <c r="H39" s="101"/>
      <c r="I39" s="102"/>
      <c r="J39" s="102"/>
      <c r="K39" s="37"/>
      <c r="L39" s="37"/>
      <c r="M39" s="21"/>
      <c r="N39" s="21"/>
      <c r="O39" s="21"/>
      <c r="P39" s="21"/>
    </row>
    <row r="40" spans="1:16" s="4" customFormat="1" ht="25.5" customHeight="1" x14ac:dyDescent="0.2">
      <c r="A40" s="98"/>
      <c r="B40" s="98"/>
      <c r="C40" s="67" t="s">
        <v>30</v>
      </c>
      <c r="D40" s="67"/>
      <c r="E40" s="66" t="s">
        <v>31</v>
      </c>
      <c r="F40" s="45" t="e">
        <f>+IF(F37&lt;3.5,"X","")</f>
        <v>#VALUE!</v>
      </c>
      <c r="G40" s="6"/>
      <c r="H40" s="101"/>
      <c r="I40" s="102"/>
      <c r="J40" s="102"/>
      <c r="K40" s="37"/>
      <c r="L40" s="37"/>
      <c r="M40" s="21"/>
      <c r="N40" s="21"/>
      <c r="O40" s="21"/>
      <c r="P40" s="21"/>
    </row>
    <row r="41" spans="1:16" ht="12.75" customHeight="1" x14ac:dyDescent="0.2">
      <c r="A41" s="106"/>
      <c r="B41" s="106"/>
      <c r="C41" s="106"/>
      <c r="D41" s="106"/>
      <c r="E41" s="106"/>
      <c r="F41" s="106"/>
      <c r="G41" s="106"/>
      <c r="H41" s="106"/>
      <c r="I41" s="106"/>
      <c r="J41" s="106"/>
      <c r="K41" s="3"/>
      <c r="L41" s="3"/>
    </row>
    <row r="42" spans="1:16" ht="12.75" customHeight="1" x14ac:dyDescent="0.2">
      <c r="A42" s="107" t="s">
        <v>32</v>
      </c>
      <c r="B42" s="107"/>
      <c r="C42" s="107"/>
      <c r="D42" s="107"/>
      <c r="E42" s="107"/>
      <c r="F42" s="107"/>
      <c r="G42" s="107"/>
      <c r="H42" s="107"/>
      <c r="I42" s="107"/>
      <c r="J42" s="107"/>
      <c r="K42" s="3"/>
      <c r="L42" s="3"/>
    </row>
    <row r="43" spans="1:16" ht="27.75" customHeight="1" x14ac:dyDescent="0.2">
      <c r="A43" s="107"/>
      <c r="B43" s="107"/>
      <c r="C43" s="107"/>
      <c r="D43" s="107"/>
      <c r="E43" s="107"/>
      <c r="F43" s="107"/>
      <c r="G43" s="107"/>
      <c r="H43" s="107"/>
      <c r="I43" s="107"/>
      <c r="J43" s="107"/>
    </row>
    <row r="44" spans="1:16" x14ac:dyDescent="0.2">
      <c r="A44" s="54" t="s">
        <v>33</v>
      </c>
      <c r="B44" s="55"/>
      <c r="C44" s="56"/>
      <c r="D44" s="56"/>
      <c r="E44" s="56"/>
      <c r="F44" s="56"/>
      <c r="G44" s="56"/>
      <c r="H44" s="56"/>
      <c r="I44" s="56"/>
      <c r="J44" s="57"/>
    </row>
    <row r="45" spans="1:16" ht="51.75" customHeight="1" x14ac:dyDescent="0.2">
      <c r="A45" s="108"/>
      <c r="B45" s="109"/>
      <c r="C45" s="109"/>
      <c r="D45" s="109"/>
      <c r="E45" s="109"/>
      <c r="F45" s="58"/>
      <c r="G45" s="58"/>
      <c r="H45" s="58"/>
      <c r="I45" s="58"/>
      <c r="J45" s="59"/>
    </row>
    <row r="46" spans="1:16" x14ac:dyDescent="0.2">
      <c r="A46" s="110" t="s">
        <v>34</v>
      </c>
      <c r="B46" s="111"/>
      <c r="C46" s="112"/>
      <c r="D46" s="112"/>
      <c r="E46" s="112"/>
      <c r="F46" s="58"/>
      <c r="G46" s="58"/>
      <c r="H46" s="58"/>
      <c r="I46" s="58"/>
      <c r="J46" s="59"/>
    </row>
    <row r="47" spans="1:16" x14ac:dyDescent="0.2">
      <c r="A47" s="113" t="s">
        <v>35</v>
      </c>
      <c r="B47" s="114"/>
      <c r="C47" s="114"/>
      <c r="D47" s="114"/>
      <c r="E47" s="114"/>
      <c r="F47" s="58"/>
      <c r="G47" s="58"/>
      <c r="H47" s="58"/>
      <c r="I47" s="58"/>
      <c r="J47" s="59"/>
    </row>
    <row r="48" spans="1:16" x14ac:dyDescent="0.2">
      <c r="A48" s="104" t="s">
        <v>36</v>
      </c>
      <c r="B48" s="105"/>
      <c r="C48" s="105"/>
      <c r="D48" s="105"/>
      <c r="E48" s="105"/>
      <c r="F48" s="58"/>
      <c r="G48" s="58"/>
      <c r="H48" s="58"/>
      <c r="I48" s="58"/>
      <c r="J48" s="59"/>
    </row>
    <row r="49" spans="1:10" x14ac:dyDescent="0.2">
      <c r="A49" s="104"/>
      <c r="B49" s="105"/>
      <c r="C49" s="105"/>
      <c r="D49" s="105"/>
      <c r="E49" s="105"/>
      <c r="F49" s="60"/>
      <c r="G49" s="60"/>
      <c r="H49" s="60"/>
      <c r="I49" s="60"/>
      <c r="J49" s="61"/>
    </row>
    <row r="50" spans="1:10" ht="24" customHeight="1" x14ac:dyDescent="0.2"/>
    <row r="56" spans="1:10" hidden="1" x14ac:dyDescent="0.2"/>
    <row r="57" spans="1:10" hidden="1" x14ac:dyDescent="0.2">
      <c r="A57" s="1">
        <v>0</v>
      </c>
      <c r="C57" s="10">
        <v>0</v>
      </c>
      <c r="D57" s="7">
        <v>0</v>
      </c>
      <c r="E57" s="1">
        <v>0</v>
      </c>
    </row>
    <row r="58" spans="1:10" hidden="1" x14ac:dyDescent="0.2">
      <c r="A58" s="1">
        <v>1</v>
      </c>
      <c r="C58" s="10">
        <v>5</v>
      </c>
      <c r="D58" s="7">
        <v>3</v>
      </c>
      <c r="E58" s="1">
        <v>3</v>
      </c>
    </row>
    <row r="59" spans="1:10" ht="15" hidden="1" customHeight="1" x14ac:dyDescent="0.2">
      <c r="A59" s="1">
        <v>2</v>
      </c>
      <c r="C59" s="10" t="s">
        <v>18</v>
      </c>
      <c r="D59" s="7">
        <v>5</v>
      </c>
      <c r="E59" s="1">
        <v>5</v>
      </c>
    </row>
    <row r="60" spans="1:10" hidden="1" x14ac:dyDescent="0.2">
      <c r="A60" s="1">
        <v>3</v>
      </c>
      <c r="E60" s="1" t="s">
        <v>18</v>
      </c>
    </row>
    <row r="61" spans="1:10" hidden="1" x14ac:dyDescent="0.2">
      <c r="A61" s="1">
        <v>4</v>
      </c>
    </row>
    <row r="62" spans="1:10" hidden="1" x14ac:dyDescent="0.2">
      <c r="A62" s="1">
        <v>5</v>
      </c>
    </row>
    <row r="63" spans="1:10" hidden="1" x14ac:dyDescent="0.2"/>
  </sheetData>
  <sheetProtection algorithmName="SHA-512" hashValue="Nqol5GVnZMNLxnrU9c94Y+PETeBj8UrTF8zKDvgwjRwlQq/9J3BHZY3wTpK12c6OS6Ek5Kb1FLozEis1hVkqhQ==" saltValue="2ZIln1jspfdaofWcSHMzUg==" spinCount="100000" sheet="1" selectLockedCells="1"/>
  <protectedRanges>
    <protectedRange algorithmName="SHA-512" hashValue="bJTulk6uTSVx4ijf3vgnlo51pB+PqpSR9VmjML7IGz5fl/chsWGkn29T1Ori0cqgPRhJuc0SoGJ0a3x/fsXsiw==" saltValue="hF5QWzJoF02sY7vpxmvmsg==" spinCount="100000" sqref="F25:F31 C3:E3 C4:D4 F9:J9 G4 C5:E9 A3:B9 F14:F23 F3:F8 I3:I8 G3:H3 G5:H8 F33:F35" name="EVALUACIÓN" securityDescriptor="O:WDG:WDD:(A;;CC;;;S-1-5-21-1822771873-4193553813-1527874224-1503)"/>
  </protectedRanges>
  <mergeCells count="58">
    <mergeCell ref="A49:E49"/>
    <mergeCell ref="A41:J41"/>
    <mergeCell ref="A42:J42"/>
    <mergeCell ref="A43:J43"/>
    <mergeCell ref="A45:E45"/>
    <mergeCell ref="A46:E46"/>
    <mergeCell ref="A47:E47"/>
    <mergeCell ref="A48:E48"/>
    <mergeCell ref="A36:F36"/>
    <mergeCell ref="A37:B40"/>
    <mergeCell ref="C37:E37"/>
    <mergeCell ref="H37:H40"/>
    <mergeCell ref="I37:J40"/>
    <mergeCell ref="C38:D38"/>
    <mergeCell ref="C39:D39"/>
    <mergeCell ref="A33:B35"/>
    <mergeCell ref="C33:E33"/>
    <mergeCell ref="C34:E34"/>
    <mergeCell ref="C35:E35"/>
    <mergeCell ref="A25:B31"/>
    <mergeCell ref="C25:E25"/>
    <mergeCell ref="C26:E26"/>
    <mergeCell ref="C27:E27"/>
    <mergeCell ref="C28:E28"/>
    <mergeCell ref="C29:E29"/>
    <mergeCell ref="C30:E30"/>
    <mergeCell ref="C31:E31"/>
    <mergeCell ref="A32:F32"/>
    <mergeCell ref="M20:P20"/>
    <mergeCell ref="C21:E21"/>
    <mergeCell ref="C22:E22"/>
    <mergeCell ref="C23:E23"/>
    <mergeCell ref="A24:F24"/>
    <mergeCell ref="A11:J11"/>
    <mergeCell ref="A12:J12"/>
    <mergeCell ref="A13:E13"/>
    <mergeCell ref="A14:B23"/>
    <mergeCell ref="C14:E14"/>
    <mergeCell ref="C15:E15"/>
    <mergeCell ref="C16:E16"/>
    <mergeCell ref="C17:E17"/>
    <mergeCell ref="C18:E18"/>
    <mergeCell ref="C19:E19"/>
    <mergeCell ref="C20:E20"/>
    <mergeCell ref="A10:J10"/>
    <mergeCell ref="A3:J3"/>
    <mergeCell ref="A4:D4"/>
    <mergeCell ref="E4:F4"/>
    <mergeCell ref="I4:J4"/>
    <mergeCell ref="G5:H5"/>
    <mergeCell ref="A6:D6"/>
    <mergeCell ref="G6:H6"/>
    <mergeCell ref="A7:D7"/>
    <mergeCell ref="E7:J7"/>
    <mergeCell ref="A8:J8"/>
    <mergeCell ref="A9:D9"/>
    <mergeCell ref="E9:H9"/>
    <mergeCell ref="G4:H4"/>
  </mergeCells>
  <conditionalFormatting sqref="F14">
    <cfRule type="colorScale" priority="20">
      <colorScale>
        <cfvo type="num" val="0"/>
        <cfvo type="num" val="3"/>
        <cfvo type="num" val="5"/>
        <color rgb="FFFF0000"/>
        <color rgb="FFFFFF00"/>
        <color rgb="FF92D050"/>
      </colorScale>
    </cfRule>
    <cfRule type="colorScale" priority="21">
      <colorScale>
        <cfvo type="num" val="0"/>
        <cfvo type="num" val="&quot;1,2,3,4&quot;"/>
        <cfvo type="num" val="5"/>
        <color rgb="FFF8696B"/>
        <color rgb="FFFFEB84"/>
        <color rgb="FF63BE7B"/>
      </colorScale>
    </cfRule>
    <cfRule type="colorScale" priority="22">
      <colorScale>
        <cfvo type="num" val="0"/>
        <cfvo type="num" val="&quot;1,2,3,4&quot;"/>
        <cfvo type="num" val="5"/>
        <color rgb="FFF8696B"/>
        <color rgb="FFFFEB84"/>
        <color rgb="FF63BE7B"/>
      </colorScale>
    </cfRule>
  </conditionalFormatting>
  <conditionalFormatting sqref="F15:F19 F29:F31">
    <cfRule type="colorScale" priority="19">
      <colorScale>
        <cfvo type="num" val="0"/>
        <cfvo type="num" val="3"/>
        <cfvo type="num" val="5"/>
        <color rgb="FFFF0000"/>
        <color rgb="FFFFFF00"/>
        <color rgb="FF92D050"/>
      </colorScale>
    </cfRule>
  </conditionalFormatting>
  <conditionalFormatting sqref="F20:F21">
    <cfRule type="colorScale" priority="17">
      <colorScale>
        <cfvo type="num" val="0"/>
        <cfvo type="num" val="3"/>
        <cfvo type="num" val="5"/>
        <color rgb="FFFF0000"/>
        <color rgb="FFFFFF00"/>
        <color rgb="FF92D050"/>
      </colorScale>
    </cfRule>
  </conditionalFormatting>
  <conditionalFormatting sqref="F22:F23">
    <cfRule type="colorScale" priority="15">
      <colorScale>
        <cfvo type="num" val="0"/>
        <cfvo type="num" val="3"/>
        <cfvo type="num" val="5"/>
        <color rgb="FFFF0000"/>
        <color rgb="FFFFFF00"/>
        <color rgb="FF92D050"/>
      </colorScale>
    </cfRule>
  </conditionalFormatting>
  <conditionalFormatting sqref="F26">
    <cfRule type="colorScale" priority="2">
      <colorScale>
        <cfvo type="num" val="0"/>
        <cfvo type="num" val="3"/>
        <cfvo type="num" val="5"/>
        <color rgb="FFFF0000"/>
        <color rgb="FFFFFF00"/>
        <color rgb="FF92D050"/>
      </colorScale>
    </cfRule>
  </conditionalFormatting>
  <conditionalFormatting sqref="F27:F28 F25">
    <cfRule type="colorScale" priority="13">
      <colorScale>
        <cfvo type="num" val="0"/>
        <cfvo type="num" val="5"/>
        <color rgb="FFFF0000"/>
        <color rgb="FF92D050"/>
      </colorScale>
    </cfRule>
  </conditionalFormatting>
  <conditionalFormatting sqref="F33:F34">
    <cfRule type="colorScale" priority="12">
      <colorScale>
        <cfvo type="num" val="0"/>
        <cfvo type="num" val="5"/>
        <color rgb="FFFF0000"/>
        <color rgb="FF92D050"/>
      </colorScale>
    </cfRule>
  </conditionalFormatting>
  <conditionalFormatting sqref="F35">
    <cfRule type="colorScale" priority="11">
      <colorScale>
        <cfvo type="num" val="0"/>
        <cfvo type="num" val="3"/>
        <cfvo type="num" val="5"/>
        <color rgb="FFFF0000"/>
        <color rgb="FFFFFF00"/>
        <color rgb="FF92D050"/>
      </colorScale>
    </cfRule>
  </conditionalFormatting>
  <conditionalFormatting sqref="F39">
    <cfRule type="colorScale" priority="23">
      <colorScale>
        <cfvo type="min"/>
        <cfvo type="percentile" val="50"/>
        <cfvo type="max"/>
        <color rgb="FFF8696B"/>
        <color rgb="FFFFEB84"/>
        <color rgb="FF63BE7B"/>
      </colorScale>
    </cfRule>
  </conditionalFormatting>
  <conditionalFormatting sqref="F38:G38">
    <cfRule type="containsText" dxfId="8" priority="25" stopIfTrue="1" operator="containsText" text="X">
      <formula>NOT(ISERROR(SEARCH("X",F38)))</formula>
    </cfRule>
  </conditionalFormatting>
  <conditionalFormatting sqref="F39:G39">
    <cfRule type="containsText" dxfId="7" priority="24" stopIfTrue="1" operator="containsText" text="X">
      <formula>NOT(ISERROR(SEARCH("X",F39)))</formula>
    </cfRule>
  </conditionalFormatting>
  <conditionalFormatting sqref="F40:G40">
    <cfRule type="containsText" dxfId="6" priority="26" stopIfTrue="1" operator="containsText" text="X">
      <formula>NOT(ISERROR(SEARCH("X",F40)))</formula>
    </cfRule>
  </conditionalFormatting>
  <conditionalFormatting sqref="H37:H40">
    <cfRule type="cellIs" dxfId="5" priority="6" operator="between">
      <formula>0%</formula>
      <formula>69%</formula>
    </cfRule>
    <cfRule type="cellIs" dxfId="4" priority="7" operator="between">
      <formula>70%</formula>
      <formula>89%</formula>
    </cfRule>
    <cfRule type="cellIs" dxfId="3" priority="8" operator="between">
      <formula>89%</formula>
      <formula>100%</formula>
    </cfRule>
  </conditionalFormatting>
  <conditionalFormatting sqref="J14:J23 J25:J31 J33:J35">
    <cfRule type="cellIs" dxfId="2" priority="3" operator="equal">
      <formula>"Bien"</formula>
    </cfRule>
    <cfRule type="cellIs" dxfId="1" priority="4" operator="equal">
      <formula>"Califique"</formula>
    </cfRule>
    <cfRule type="cellIs" dxfId="0" priority="5" operator="equal">
      <formula>"Justifique"</formula>
    </cfRule>
  </conditionalFormatting>
  <dataValidations count="6">
    <dataValidation type="list" allowBlank="1" showInputMessage="1" showErrorMessage="1" sqref="F28 F34" xr:uid="{95756CF3-01DE-4500-B6B1-60CC8AD5AEB5}">
      <formula1>$C$57:$C$59</formula1>
    </dataValidation>
    <dataValidation type="list" allowBlank="1" showInputMessage="1" showErrorMessage="1" sqref="F35 F33 F27 F25 F20" xr:uid="{45A78FA7-5201-4DF4-9D65-32EDF8EF9E66}">
      <formula1>$C$57:$C$58</formula1>
    </dataValidation>
    <dataValidation type="list" allowBlank="1" showInputMessage="1" showErrorMessage="1" sqref="F15:F16 F29:F31 F26 F22 F18:F19 F21" xr:uid="{B4DCAE30-1F8F-48C5-926F-E525F7F0AACE}">
      <formula1>$D$57:$D$59</formula1>
    </dataValidation>
    <dataValidation type="list" allowBlank="1" showInputMessage="1" showErrorMessage="1" sqref="F17" xr:uid="{28965F3D-EECA-4B4E-8E0F-1BB3705A7433}">
      <formula1>$D$57:$D$682</formula1>
    </dataValidation>
    <dataValidation type="list" allowBlank="1" showInputMessage="1" showErrorMessage="1" sqref="F14" xr:uid="{80063F76-EA5B-4688-A71C-0CCE23DD282B}">
      <formula1>$A$57:$A$62</formula1>
    </dataValidation>
    <dataValidation type="list" allowBlank="1" showInputMessage="1" showErrorMessage="1" sqref="F23" xr:uid="{EAC2735C-8CF9-42CC-9E5B-C02A90763EE5}">
      <formula1>$E$57:$E$59</formula1>
    </dataValidation>
  </dataValidations>
  <printOptions horizontalCentered="1"/>
  <pageMargins left="0.27559055118110237" right="7.874015748031496E-2" top="1.1811023622047245" bottom="0.86614173228346458" header="0.39370078740157483" footer="0.39370078740157483"/>
  <pageSetup scale="60" pageOrder="overThenDown" orientation="portrait" r:id="rId1"/>
  <headerFooter scaleWithDoc="0" alignWithMargins="0">
    <oddHeader>&amp;L&amp;G&amp;C&amp;"Arial,Negrita"
REEVALUACION Y SEGUIMIENTO A LA GESTION 
EN CALIDAD, SEGURIDAD,  SALUD Y AMBIENTE 
PARA PROVEEDORES DE  INTERVENTORIA
&amp;R&amp;8
CÓDIGO: FT-IR-04
VERSIÓN: 01
VIGENCIA: 2024-04-29
PÁGINA: &amp;P de &amp;N</oddHeader>
  </headerFooter>
  <rowBreaks count="1" manualBreakCount="1">
    <brk id="24" max="9"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12"/>
  <sheetViews>
    <sheetView workbookViewId="0">
      <selection activeCell="E6" sqref="E6"/>
    </sheetView>
  </sheetViews>
  <sheetFormatPr baseColWidth="10" defaultColWidth="9.140625" defaultRowHeight="12.75" x14ac:dyDescent="0.2"/>
  <sheetData>
    <row r="1" spans="1:2" ht="15" x14ac:dyDescent="0.25">
      <c r="A1" s="8">
        <v>5</v>
      </c>
      <c r="B1" s="9">
        <v>1</v>
      </c>
    </row>
    <row r="2" spans="1:2" ht="15" x14ac:dyDescent="0.25">
      <c r="A2" s="8">
        <v>4.5</v>
      </c>
      <c r="B2" s="9">
        <v>0.9</v>
      </c>
    </row>
    <row r="3" spans="1:2" ht="15" x14ac:dyDescent="0.25">
      <c r="A3" s="8">
        <v>4.45</v>
      </c>
      <c r="B3" s="9">
        <v>0.89</v>
      </c>
    </row>
    <row r="4" spans="1:2" ht="15" x14ac:dyDescent="0.25">
      <c r="A4" s="8">
        <v>4</v>
      </c>
      <c r="B4" s="9">
        <v>0.8</v>
      </c>
    </row>
    <row r="5" spans="1:2" ht="15" x14ac:dyDescent="0.25">
      <c r="A5" s="8">
        <v>3.5</v>
      </c>
      <c r="B5" s="9">
        <v>0.7</v>
      </c>
    </row>
    <row r="6" spans="1:2" ht="15" x14ac:dyDescent="0.25">
      <c r="A6" s="8">
        <v>3</v>
      </c>
      <c r="B6" s="9">
        <v>0.6</v>
      </c>
    </row>
    <row r="7" spans="1:2" ht="15" x14ac:dyDescent="0.25">
      <c r="A7" s="8">
        <v>2.5</v>
      </c>
      <c r="B7" s="9">
        <v>0.5</v>
      </c>
    </row>
    <row r="8" spans="1:2" ht="15" x14ac:dyDescent="0.25">
      <c r="A8" s="8">
        <v>2</v>
      </c>
      <c r="B8" s="9">
        <v>0.4</v>
      </c>
    </row>
    <row r="9" spans="1:2" ht="15" x14ac:dyDescent="0.25">
      <c r="A9" s="8">
        <v>1.5</v>
      </c>
      <c r="B9" s="9">
        <v>0.3</v>
      </c>
    </row>
    <row r="10" spans="1:2" ht="15" x14ac:dyDescent="0.25">
      <c r="A10" s="8">
        <v>1</v>
      </c>
      <c r="B10" s="9">
        <v>0.2</v>
      </c>
    </row>
    <row r="11" spans="1:2" ht="15" x14ac:dyDescent="0.25">
      <c r="A11" s="8">
        <v>0.5</v>
      </c>
      <c r="B11" s="9">
        <v>0.1</v>
      </c>
    </row>
    <row r="12" spans="1:2" ht="15" x14ac:dyDescent="0.25">
      <c r="A12" s="8">
        <v>0</v>
      </c>
      <c r="B12" s="9">
        <v>0</v>
      </c>
    </row>
  </sheetData>
  <customSheetViews>
    <customSheetView guid="{F4ACB5CC-EA89-447F-A7F2-E8071E9B613D}" state="hidden">
      <selection activeCell="E6" sqref="E6"/>
      <pageMargins left="0" right="0" top="0" bottom="0" header="0" footer="0"/>
    </customSheetView>
  </customSheetView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78C6DF3B52CFA7479D9E7A6A32C4C6D3" ma:contentTypeVersion="1" ma:contentTypeDescription="Crear nuevo documento." ma:contentTypeScope="" ma:versionID="d286be0c0a35a01649d4138ce76d22f9">
  <xsd:schema xmlns:xsd="http://www.w3.org/2001/XMLSchema" xmlns:xs="http://www.w3.org/2001/XMLSchema" xmlns:p="http://schemas.microsoft.com/office/2006/metadata/properties" xmlns:ns2="e06d63e8-f512-41eb-a9df-15440b5f3ddf" xmlns:ns3="80bfaf77-3c8f-497b-af72-7a31f5f6edc0" targetNamespace="http://schemas.microsoft.com/office/2006/metadata/properties" ma:root="true" ma:fieldsID="dc1d1e1fd2b07b7cf0f811cc53023a2f" ns2:_="" ns3:_="">
    <xsd:import namespace="e06d63e8-f512-41eb-a9df-15440b5f3ddf"/>
    <xsd:import namespace="80bfaf77-3c8f-497b-af72-7a31f5f6edc0"/>
    <xsd:element name="properties">
      <xsd:complexType>
        <xsd:sequence>
          <xsd:element name="documentManagement">
            <xsd:complexType>
              <xsd:all>
                <xsd:element ref="ns2:_dlc_DocId" minOccurs="0"/>
                <xsd:element ref="ns2:_dlc_DocIdUrl" minOccurs="0"/>
                <xsd:element ref="ns2:_dlc_DocIdPersistId"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06d63e8-f512-41eb-a9df-15440b5f3ddf" elementFormDefault="qualified">
    <xsd:import namespace="http://schemas.microsoft.com/office/2006/documentManagement/types"/>
    <xsd:import namespace="http://schemas.microsoft.com/office/infopath/2007/PartnerControls"/>
    <xsd:element name="_dlc_DocId" ma:index="8" nillable="true" ma:displayName="Valor de Id. de documento" ma:description="El valor del identificador de documento asignado a este elemento." ma:internalName="_dlc_DocId" ma:readOnly="true">
      <xsd:simpleType>
        <xsd:restriction base="dms:Text"/>
      </xsd:simpleType>
    </xsd:element>
    <xsd:element name="_dlc_DocIdUrl" ma:index="9" nillable="true" ma:displayName="Id. de documento" ma:description="Vínculo permanente a este documento."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80bfaf77-3c8f-497b-af72-7a31f5f6edc0" elementFormDefault="qualified">
    <xsd:import namespace="http://schemas.microsoft.com/office/2006/documentManagement/types"/>
    <xsd:import namespace="http://schemas.microsoft.com/office/infopath/2007/PartnerControls"/>
    <xsd:element name="SharedWithUsers" ma:index="11"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0471B1A-07D5-4CD4-B03F-9AC6C3A171C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06d63e8-f512-41eb-a9df-15440b5f3ddf"/>
    <ds:schemaRef ds:uri="80bfaf77-3c8f-497b-af72-7a31f5f6edc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712B0C6-9F89-460D-8B36-FAB3B5CA6245}">
  <ds:schemaRefs>
    <ds:schemaRef ds:uri="http://schemas.microsoft.com/sharepoint/events"/>
  </ds:schemaRefs>
</ds:datastoreItem>
</file>

<file path=customXml/itemProps3.xml><?xml version="1.0" encoding="utf-8"?>
<ds:datastoreItem xmlns:ds="http://schemas.openxmlformats.org/officeDocument/2006/customXml" ds:itemID="{B503F427-988A-44C9-9039-17E03272E98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OBRA E INTEVENTORÍA 0-3-5</vt:lpstr>
      <vt:lpstr>Hoja1</vt:lpstr>
      <vt:lpstr>'OBRA E INTEVENTORÍA 0-3-5'!Área_de_impresión</vt:lpstr>
    </vt:vector>
  </TitlesOfParts>
  <Manager/>
  <Company>Consejo Col. de Seguridad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eajimenezr</dc:creator>
  <cp:keywords/>
  <dc:description/>
  <cp:lastModifiedBy>Diego Leonardo Cely Sanchez</cp:lastModifiedBy>
  <cp:revision/>
  <cp:lastPrinted>2024-04-09T19:03:32Z</cp:lastPrinted>
  <dcterms:created xsi:type="dcterms:W3CDTF">2006-08-03T18:30:35Z</dcterms:created>
  <dcterms:modified xsi:type="dcterms:W3CDTF">2024-04-29T20:03:01Z</dcterms:modified>
  <cp:category/>
  <cp:contentStatus/>
</cp:coreProperties>
</file>